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 defaultThemeVersion="124226"/>
  <xr:revisionPtr revIDLastSave="0" documentId="13_ncr:1_{5D88C21C-BA1F-4906-B0A1-D0282590B46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C 10 y 16" sheetId="1" r:id="rId1"/>
    <sheet name="BIESO REC 16" sheetId="8" r:id="rId2"/>
    <sheet name="RESERVA PRESUPUESTAL X PAC" sheetId="9" r:id="rId3"/>
  </sheets>
  <definedNames>
    <definedName name="_xlnm._FilterDatabase" localSheetId="1" hidden="1">'BIESO REC 16'!$A$1:$L$1</definedName>
    <definedName name="_xlnm._FilterDatabase" localSheetId="0" hidden="1">'REC 10 y 16'!$A$1:$L$40</definedName>
    <definedName name="_xlnm._FilterDatabase" localSheetId="2" hidden="1">'RESERVA PRESUPUESTAL X PAC'!$A$1:$K$1</definedName>
  </definedNames>
  <calcPr calcId="191029"/>
</workbook>
</file>

<file path=xl/calcChain.xml><?xml version="1.0" encoding="utf-8"?>
<calcChain xmlns="http://schemas.openxmlformats.org/spreadsheetml/2006/main">
  <c r="F10" i="8" l="1"/>
  <c r="F15" i="8" s="1"/>
  <c r="F6" i="9" l="1"/>
  <c r="F6" i="1" l="1"/>
  <c r="F4" i="1"/>
  <c r="F42" i="1" l="1"/>
  <c r="F393" i="8" l="1"/>
</calcChain>
</file>

<file path=xl/sharedStrings.xml><?xml version="1.0" encoding="utf-8"?>
<sst xmlns="http://schemas.openxmlformats.org/spreadsheetml/2006/main" count="479" uniqueCount="239">
  <si>
    <t>TURNO</t>
  </si>
  <si>
    <t xml:space="preserve">PROVEEDOR </t>
  </si>
  <si>
    <t># FACTURA</t>
  </si>
  <si>
    <t># CONTRATO</t>
  </si>
  <si>
    <t>SISCO</t>
  </si>
  <si>
    <t>FECHA DE RECEPCIÓN</t>
  </si>
  <si>
    <t>VALOR</t>
  </si>
  <si>
    <t>NRO. RADICADO SIIF</t>
  </si>
  <si>
    <t>RECURSO</t>
  </si>
  <si>
    <t>MES</t>
  </si>
  <si>
    <t xml:space="preserve"># FACTURAS  y/o CUENTA DE COBRO </t>
  </si>
  <si>
    <t>UNIDAD</t>
  </si>
  <si>
    <t>SSF</t>
  </si>
  <si>
    <t>GRUPO EDS AUTOGAS S.A.S</t>
  </si>
  <si>
    <t>CSF</t>
  </si>
  <si>
    <t>DEANT</t>
  </si>
  <si>
    <t xml:space="preserve">MEVAL </t>
  </si>
  <si>
    <t>EQUIPARO LTDA</t>
  </si>
  <si>
    <t xml:space="preserve">MULTIQUIMICOS S.A.S. </t>
  </si>
  <si>
    <t>INDUSTRIAS ALIMENTICIAS ENRIPAN S.A.S.</t>
  </si>
  <si>
    <t>HOPAS</t>
  </si>
  <si>
    <t>CENTROS VACACIONALES</t>
  </si>
  <si>
    <t>SÁNCHEZ ZABALA IGNACIO Y/O SERVICENTRO LOS YARUMOS</t>
  </si>
  <si>
    <t xml:space="preserve">MUÑETONES YARCE HUGO ALONSO Y/O ESTACION DE SERVICIO AMALFI  </t>
  </si>
  <si>
    <t>MENDOZA OCHOA JUAN DIEGO Y/O ESTACION DE SERVICIO LA CHAPARRALA</t>
  </si>
  <si>
    <t>GUILLERMO LEON GAVIRIA GONZALEZ  Y/O ESTACION DE SERVICIO LA CRISTALINA.</t>
  </si>
  <si>
    <t>ANDES</t>
  </si>
  <si>
    <t xml:space="preserve">OBSERVACIONES </t>
  </si>
  <si>
    <t xml:space="preserve"> ESCER</t>
  </si>
  <si>
    <t>IMPRESORAS Y SUMINISTROS DE COLOMBIA S.A.S.</t>
  </si>
  <si>
    <t>HENRY HOLGUÍN OSORIO</t>
  </si>
  <si>
    <t>SALAZAR ARIAS CARLOS HERNANDO</t>
  </si>
  <si>
    <t>ASEAR S.A. E.S.P.</t>
  </si>
  <si>
    <t>EL CONSORSIO INGENIERIA 2020  Y/O WRUSSY INGENIEROS SAS</t>
  </si>
  <si>
    <t>WRU32 - WRU33 - WRU34 - WR35 - WRU36 - WRU37 - WRU38 - WRU39</t>
  </si>
  <si>
    <t>FE38 - FE39</t>
  </si>
  <si>
    <t>ECONTROL SYSTEMS S.A.S</t>
  </si>
  <si>
    <t xml:space="preserve">FE-16             </t>
  </si>
  <si>
    <t>E-331</t>
  </si>
  <si>
    <t>12-8-10064-20</t>
  </si>
  <si>
    <t xml:space="preserve"> FE-312    </t>
  </si>
  <si>
    <t xml:space="preserve">GEA84687 - GEA84688 - GEA84699  </t>
  </si>
  <si>
    <t>12-8-10066-20</t>
  </si>
  <si>
    <t xml:space="preserve">FE295 </t>
  </si>
  <si>
    <t xml:space="preserve">FE285  </t>
  </si>
  <si>
    <t>12-8-10074-20</t>
  </si>
  <si>
    <t>12-8-10060-20</t>
  </si>
  <si>
    <t>NFEV3</t>
  </si>
  <si>
    <t xml:space="preserve">FE219  </t>
  </si>
  <si>
    <t xml:space="preserve">SSF </t>
  </si>
  <si>
    <t>ASEA289 - ASEA290</t>
  </si>
  <si>
    <t>182020 - 182120</t>
  </si>
  <si>
    <t>Orden de Compra 59681</t>
  </si>
  <si>
    <t>MEMCO S.A.S</t>
  </si>
  <si>
    <t xml:space="preserve">MEVAL - DEANT - REGION6 - ESMAC - ESCER - POLFA  </t>
  </si>
  <si>
    <t>ME141 - ME143 - ME144 - E145 - ME146 - ME147 - ME148</t>
  </si>
  <si>
    <t>12-2-10081-20</t>
  </si>
  <si>
    <t>COMERCIALIZADORA CARDONA ASOCIADOS S.A.S.</t>
  </si>
  <si>
    <t>FE183</t>
  </si>
  <si>
    <t xml:space="preserve">FE363 - FE369 - FE370 - FE376           </t>
  </si>
  <si>
    <t xml:space="preserve"> REGION6 - DEANT</t>
  </si>
  <si>
    <t xml:space="preserve">FE367 - FE368 </t>
  </si>
  <si>
    <t>FV225 - FV223</t>
  </si>
  <si>
    <t>FV221 - FV224 - FV226 - FV222 - FV227 - FV228 - FV220</t>
  </si>
  <si>
    <t>12-7-10087-20</t>
  </si>
  <si>
    <t>UNION TEMPORAL MOTOSPORT</t>
  </si>
  <si>
    <t>FEM2303 - FEM2304</t>
  </si>
  <si>
    <t>12-7-10086-20</t>
  </si>
  <si>
    <t>UNION TEMPORAL TECNISERAUTOS DE ANTIOQUIA</t>
  </si>
  <si>
    <t>UT1 - UT5 - UT4</t>
  </si>
  <si>
    <t xml:space="preserve"> REGION6 - MEVAL</t>
  </si>
  <si>
    <t>UT-3</t>
  </si>
  <si>
    <t>JyP DIPRO</t>
  </si>
  <si>
    <t>12-1-10085-20</t>
  </si>
  <si>
    <t>211120-211720-211820</t>
  </si>
  <si>
    <t>ESMAD - MEVAL</t>
  </si>
  <si>
    <t>FV243 - FV244 - FV244</t>
  </si>
  <si>
    <t>FV197 - FV238 - FV239 - FV240 - FV206 - FV207 - FV215 - FV237 - FV234 - FV235 - FV236 - FV241 FV246</t>
  </si>
  <si>
    <t>EDATEL S.A</t>
  </si>
  <si>
    <t>Orden de Compra 55638</t>
  </si>
  <si>
    <t>ARIOLFO ASDRUBAL GONZALES TORRES Y/O ESTACION DE SERVICIO EL OASIS</t>
  </si>
  <si>
    <t xml:space="preserve"> CSF</t>
  </si>
  <si>
    <t>SEGOVIA</t>
  </si>
  <si>
    <t>12-8-10073-20</t>
  </si>
  <si>
    <t>INVERSORA GALAXIA S.A.S.</t>
  </si>
  <si>
    <t>AMALFI</t>
  </si>
  <si>
    <t xml:space="preserve">DEANT </t>
  </si>
  <si>
    <t>ESCER</t>
  </si>
  <si>
    <t>12-7-10089-20</t>
  </si>
  <si>
    <t>12-7-10076-20</t>
  </si>
  <si>
    <t>GRUPO GESTIÓN EMPRESARIAL COLOMBIA S.A.S</t>
  </si>
  <si>
    <t>Orden de Compra 55815</t>
  </si>
  <si>
    <t>12-8-10058-20</t>
  </si>
  <si>
    <t>EDS LOS MINEROS 7 S.A.S</t>
  </si>
  <si>
    <t>ESMAC</t>
  </si>
  <si>
    <t>Orden de Compra 62199</t>
  </si>
  <si>
    <t>COOPERATIVA DE TRABAJO ASOCIADO SERCONAL</t>
  </si>
  <si>
    <t>YARUMAL</t>
  </si>
  <si>
    <t>12-8-10063-20</t>
  </si>
  <si>
    <t xml:space="preserve">ESTACIONES DE SERVICIO LOS OSOS S.A.S </t>
  </si>
  <si>
    <t>SANTA ROSA DE OSOS</t>
  </si>
  <si>
    <t>12-8-10061-20</t>
  </si>
  <si>
    <t xml:space="preserve">CASTAÑEDA GIRALDO JORGE IVAN Y/O ESTACION CENTRAL DE SERVICIOS TERPEL TAMESIS  </t>
  </si>
  <si>
    <t>TAMESIS</t>
  </si>
  <si>
    <t>12-8-10067-20</t>
  </si>
  <si>
    <t>ELEJALDE GAVIRIA MAURICIO Y/O SERVICENTRO NUTIBARA</t>
  </si>
  <si>
    <t>FRONTINO</t>
  </si>
  <si>
    <t>12-8-10068-20</t>
  </si>
  <si>
    <t>MARINILLA</t>
  </si>
  <si>
    <t>CISNEROS</t>
  </si>
  <si>
    <t>12-8-10065-20</t>
  </si>
  <si>
    <t>FREDONIA</t>
  </si>
  <si>
    <t>12-5-10080-20</t>
  </si>
  <si>
    <t>12-7-10071-20</t>
  </si>
  <si>
    <t xml:space="preserve">HOPAS </t>
  </si>
  <si>
    <t xml:space="preserve">UNION TEMPORAL MOTOSPORT </t>
  </si>
  <si>
    <t>12-1-10077-20</t>
  </si>
  <si>
    <t>12-6-10054-20</t>
  </si>
  <si>
    <t>URIEL EDGARDO HERNANDEZ GAITÁN</t>
  </si>
  <si>
    <t>CARLOS HERNANDO SALAZAR ARIAS</t>
  </si>
  <si>
    <t>12-7-10003-21</t>
  </si>
  <si>
    <t>VANESA CAROLINA NEGRETE RIVERA</t>
  </si>
  <si>
    <t>MEVAL</t>
  </si>
  <si>
    <t>12-7-10008-21</t>
  </si>
  <si>
    <t>12-1-10009-21</t>
  </si>
  <si>
    <t>INMOBILIARIA LA 30 S. A. S.</t>
  </si>
  <si>
    <t>OBSERVACIONES</t>
  </si>
  <si>
    <t>12-2-10084-20</t>
  </si>
  <si>
    <t>MAYO</t>
  </si>
  <si>
    <t>Cuenta de Cobro 002</t>
  </si>
  <si>
    <t>CSF   -   SSF</t>
  </si>
  <si>
    <t>FE458</t>
  </si>
  <si>
    <t>BELE221115</t>
  </si>
  <si>
    <t>FE747 - FE748 - FE749</t>
  </si>
  <si>
    <t xml:space="preserve"> CSF - SSF </t>
  </si>
  <si>
    <t>FEG2284</t>
  </si>
  <si>
    <t>FEG2285</t>
  </si>
  <si>
    <t xml:space="preserve"> FE736   -   FE737</t>
  </si>
  <si>
    <t>36121 - 36221</t>
  </si>
  <si>
    <t>36821 - 36921</t>
  </si>
  <si>
    <t>SE ANULA EL TURNO, TODA VEZ QUE LA FACTURACION FUE DEVUELTA POR EL GRUPO FINANCIERO VALOR DE  $ 2.160.000,00, MEDIANTE RADICADO GEPOL GS-2021-105499-MEVAL POR NO COINCIDIR LOS SALDOS POR DEPENDENCIA DEL GASTO</t>
  </si>
  <si>
    <t>SE ANULA EL TURNO, TODA VEZ QUE LA FACTURACION FUE DEVUELTA POR EL GRUPO FINANCIERO VALOR DE  $ 4.910.000,00, MEDIANTE RADICADO GEPOL GS-2021-105499-MEVAL POR NO COINCIDIR LOS SALDOS POR DEPENDENCIA DEL GASTO</t>
  </si>
  <si>
    <t>UT - 48</t>
  </si>
  <si>
    <t>UT46   -   UT45</t>
  </si>
  <si>
    <t xml:space="preserve">37521 - 37621 </t>
  </si>
  <si>
    <t>MEVAL - REGION6</t>
  </si>
  <si>
    <t>JHOANA ANDREA MEJIA GIL</t>
  </si>
  <si>
    <t>001</t>
  </si>
  <si>
    <t>E-519</t>
  </si>
  <si>
    <t>05</t>
  </si>
  <si>
    <t>FEM2369   -   FEM2370</t>
  </si>
  <si>
    <t>DEANT  -  MEVAL</t>
  </si>
  <si>
    <t>E527   -   E528</t>
  </si>
  <si>
    <t xml:space="preserve">38821 - 39121 </t>
  </si>
  <si>
    <t>FE201094   -   FE201095</t>
  </si>
  <si>
    <t xml:space="preserve">RAÚL ALBERTO GÓMEZ DUQUE Y/O ESTACIÓN 
DE SERVICIO TERPEL MARINILLA.  </t>
  </si>
  <si>
    <t>FE678</t>
  </si>
  <si>
    <t>MI1043</t>
  </si>
  <si>
    <t>GUILLERMO LEON GAVIRIA GONZALEZ  Y/O ESTACION 
DE SERVICIO LA CRISTALINA.</t>
  </si>
  <si>
    <t>FEV62   -   FEV63   -   FEV74</t>
  </si>
  <si>
    <t>42821  -  42921</t>
  </si>
  <si>
    <t>JAIRO AUGUSTO 
ALVARADO SANCHEZ</t>
  </si>
  <si>
    <t>02</t>
  </si>
  <si>
    <t>E518</t>
  </si>
  <si>
    <t xml:space="preserve">REGION6 </t>
  </si>
  <si>
    <t xml:space="preserve"> UT50   -   UT47   -   UT43    </t>
  </si>
  <si>
    <t xml:space="preserve"> UT42  </t>
  </si>
  <si>
    <t xml:space="preserve">
DEANT  -  DEANT DIRAN
</t>
  </si>
  <si>
    <t>DEANT SETRA</t>
  </si>
  <si>
    <t xml:space="preserve"> SSF </t>
  </si>
  <si>
    <t>FE780</t>
  </si>
  <si>
    <t>FEV82 - FEV91</t>
  </si>
  <si>
    <t>FEV88 - FEV89 - FEV90</t>
  </si>
  <si>
    <t>48121 - 48221</t>
  </si>
  <si>
    <t>FEV84</t>
  </si>
  <si>
    <t>ESCER - ESMAC</t>
  </si>
  <si>
    <t xml:space="preserve"> FEV84</t>
  </si>
  <si>
    <t>FE501</t>
  </si>
  <si>
    <t>FE763 - FE764</t>
  </si>
  <si>
    <t>FE800</t>
  </si>
  <si>
    <t>RAMIREZ ECHAVARRIA ALVARO ENRIQUE</t>
  </si>
  <si>
    <t>FE187   -   FE189</t>
  </si>
  <si>
    <t>FE188</t>
  </si>
  <si>
    <t>48621 - 48721</t>
  </si>
  <si>
    <t xml:space="preserve">MEVAL - CEVHO </t>
  </si>
  <si>
    <t>FE779 - FE780</t>
  </si>
  <si>
    <t>44621 - 48921</t>
  </si>
  <si>
    <t>45321 -  49021</t>
  </si>
  <si>
    <t>12-7-10013-21</t>
  </si>
  <si>
    <t xml:space="preserve">INDUSTRIAS ALIMENTICIAS ENRIPAN S.A.S.  </t>
  </si>
  <si>
    <t>FE505   -   FE514</t>
  </si>
  <si>
    <t xml:space="preserve">DEANT - MEVAL </t>
  </si>
  <si>
    <t>SERVICIOS POSTALES NACIONALES S.A</t>
  </si>
  <si>
    <t xml:space="preserve">      03-959   -   03-1135   -   03-961      
 03-1134   -   03-960   -   03-1136 </t>
  </si>
  <si>
    <t xml:space="preserve">MEVAL - DEANT -
ESCER </t>
  </si>
  <si>
    <t>50221 - 50321</t>
  </si>
  <si>
    <t>50521 - 50621</t>
  </si>
  <si>
    <t>FEG8014 - FEG8017 - FEG9018</t>
  </si>
  <si>
    <t xml:space="preserve">SE ANULA EL TURNO, TODA VEZ QUE LA FACTURACION FUE DEVUELTA POR EL GRUPO FINANCIERO VALOR DE  $ 1.704.600,00, MEDIANTE RADICADO GEPOL GS-2021-111402-MEVAL POR TENER CUENTA INACTIVA EN SIIF </t>
  </si>
  <si>
    <t>SE ANULA EL TURNO, TODA VEZ QUE LA FACTURACION FUE DEVUELTA POR EL GRUPO FINANCIERO VALOR DE  $ 2.014.205,58, MEDIANTE RADICADO GEPOL GS-2021-105446-MEVAL POR NO CUMPLIR CON LOS PARAMETROS DE LA CIRCULAR 016 DEL 09/03/2021 DE MINHACIENDA</t>
  </si>
  <si>
    <t>FE738 - FE739 - FE743 - FE741
FE736</t>
  </si>
  <si>
    <t xml:space="preserve"> FE740 - FE742 - FE737</t>
  </si>
  <si>
    <t>SE ANULA EL DERECHO AL TURNO, TODA VEZ QUE LA FACTURACION FUE DEVUELTA POR EL GRUPO FINANCIERO VALOR DE $ 18.658.857,62, MEDIANTE RADICADO GEPOL GS-2021-118472-MEVAL POR NO CUMPLIR CON LOS PARAMETROS DE LA CIRCULAR 016 DEL 09/03/2021 DE MINHACIENDA</t>
  </si>
  <si>
    <t>SE ANULA EL DERECHO AL TURNO, TODA VEZ QUE LA FACTURACION FUE DEVUELTA POR EL GRUPO FINANCIERO VALOR DE $ 961.212,27, MEDIANTE RADICADO GEPOL GS-2021-118472-MEVAL POR NO CUMPLIR CON LOS PARAMETROS DE LA CIRCULAR 016 DEL 09/03/2021 DE MINHACIENDA</t>
  </si>
  <si>
    <t>BIESO RECREACION -  CENTROS VACACIONALES</t>
  </si>
  <si>
    <t xml:space="preserve">CSF  </t>
  </si>
  <si>
    <t xml:space="preserve">  SSF</t>
  </si>
  <si>
    <t xml:space="preserve"> SSF</t>
  </si>
  <si>
    <t>51421 - 51521</t>
  </si>
  <si>
    <t xml:space="preserve">ESCER - DEANT RINCO </t>
  </si>
  <si>
    <t xml:space="preserve">ESCER </t>
  </si>
  <si>
    <t>FE845</t>
  </si>
  <si>
    <t>FE846 - FE844</t>
  </si>
  <si>
    <t xml:space="preserve"> 51821 - 51921</t>
  </si>
  <si>
    <t>BSPE2000261 - BSPE2000327</t>
  </si>
  <si>
    <t>SERV561 - SERV686</t>
  </si>
  <si>
    <t>52021 - 52121</t>
  </si>
  <si>
    <t>FE1366 - FE1268 - FE1285 - FE1367</t>
  </si>
  <si>
    <t xml:space="preserve">FEO1-3158        FEO1-3159       FEO1-3160  </t>
  </si>
  <si>
    <t>52321 - 52421</t>
  </si>
  <si>
    <t>FE690 - FE796 - FE797</t>
  </si>
  <si>
    <t>52521 - 52621</t>
  </si>
  <si>
    <t>DM-1091</t>
  </si>
  <si>
    <t xml:space="preserve">MEFE000306 - MEFE000307 - MEFE000355 </t>
  </si>
  <si>
    <t>52821 - 52921</t>
  </si>
  <si>
    <t xml:space="preserve"> SAN MIGUEL E.D.S  S.A.S</t>
  </si>
  <si>
    <t xml:space="preserve">FE548 - FE549 - FE561 - FE673 - FE674  </t>
  </si>
  <si>
    <t>53021 - 53121</t>
  </si>
  <si>
    <t xml:space="preserve">MEVAL - REGION 6 - DEANT DIRAN - DEANT - ESCER - DEANT </t>
  </si>
  <si>
    <t xml:space="preserve">GEA95360 - GEA96731 - GEA96699 - GEA96713
 GEA96675 - GEA96835 - GEA95493 - GEA95386-GEA95500 - GEA96837 - GEA95488 - GEA96723-GEA97509 - GEA97510 - GEA95387 - GEA96714-GEA96716      </t>
  </si>
  <si>
    <t>53221 - 53321</t>
  </si>
  <si>
    <t xml:space="preserve">DEANT  - DEANT DIRAN </t>
  </si>
  <si>
    <t>DISTRACOM SA</t>
  </si>
  <si>
    <t>ECCO43233-ECCO44992-ECCO46713-ECCO48846-ECCO50955-ECCO54823-ECCO54846-ECCO50951-ECCO53296-ECCO57165-ECCO57166- ECCO50948-ECCO54820-ECCO54844</t>
  </si>
  <si>
    <t>53421 -  53521</t>
  </si>
  <si>
    <t>SAN PEDRO DE LOS MILAGROS</t>
  </si>
  <si>
    <t>ECCO53295-ECCO43241-ECCO43240- ECCO44969-ECCO46707-ECCO48838- ECCO50935-ECCO43239-ECCO45025-ECCO46736-ECCO48889-ECCO50938-ECCO54816-ECCO54842-ECCO54834-ECCO53296-ECCO57165-ECCO57166- ECCO50948-ECCO54820-ECCO54844-ECCO54852</t>
  </si>
  <si>
    <t>53621 - 53721</t>
  </si>
  <si>
    <t>EL RETIRO - SONSON - DEANT DIRAN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</si>
</sst>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\ #,##0.00_);[Red]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#,##0\ &quot;$&quot;;\-#,##0\ &quot;$&quot;"/>
    <numFmt numFmtId="170" formatCode="&quot;$&quot;\ #,##0;&quot;$&quot;\ \-#,##0"/>
    <numFmt numFmtId="171" formatCode="_ &quot;$&quot;\ * #,##0_ ;_ &quot;$&quot;\ * \-#,##0_ ;_ &quot;$&quot;\ * &quot;-&quot;_ ;_ @_ "/>
    <numFmt numFmtId="172" formatCode="_ * #,##0_ ;_ * \-#,##0_ ;_ * &quot;-&quot;_ ;_ @_ "/>
    <numFmt numFmtId="173" formatCode="_ &quot;$&quot;\ * #,##0.00_ ;_ &quot;$&quot;\ * \-#,##0.00_ ;_ &quot;$&quot;\ * &quot;-&quot;??_ ;_ @_ "/>
    <numFmt numFmtId="174" formatCode="_ * #,##0.00_ ;_ * \-#,##0.00_ ;_ * &quot;-&quot;??_ ;_ @_ "/>
    <numFmt numFmtId="175" formatCode="_(* #,##0_);_(* \(#,##0\);_(* &quot;-&quot;_);_(@_)"/>
    <numFmt numFmtId="176" formatCode="&quot;$&quot;\ #,##0.00"/>
    <numFmt numFmtId="177" formatCode="_-* #,##0.00_-;\-* #,##0.00_-;_-* &quot;-&quot;_-;_-@_-"/>
    <numFmt numFmtId="178" formatCode="_-* #,##0.0_-;\-* #,##0.0_-;_-* &quot;-&quot;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8">
    <xf numFmtId="0" fontId="0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7" applyNumberFormat="0" applyAlignment="0" applyProtection="0"/>
    <xf numFmtId="0" fontId="13" fillId="7" borderId="8" applyNumberFormat="0" applyAlignment="0" applyProtection="0"/>
    <xf numFmtId="0" fontId="14" fillId="7" borderId="7" applyNumberFormat="0" applyAlignment="0" applyProtection="0"/>
    <xf numFmtId="0" fontId="15" fillId="0" borderId="9" applyNumberFormat="0" applyFill="0" applyAlignment="0" applyProtection="0"/>
    <xf numFmtId="0" fontId="16" fillId="8" borderId="10" applyNumberFormat="0" applyAlignment="0" applyProtection="0"/>
    <xf numFmtId="0" fontId="3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Border="1"/>
    <xf numFmtId="43" fontId="0" fillId="0" borderId="0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176" fontId="1" fillId="2" borderId="1" xfId="1" applyNumberFormat="1" applyFont="1" applyFill="1" applyBorder="1" applyAlignment="1">
      <alignment horizontal="center" vertical="center" wrapText="1"/>
    </xf>
    <xf numFmtId="176" fontId="0" fillId="0" borderId="0" xfId="1" applyNumberFormat="1" applyFont="1"/>
    <xf numFmtId="176" fontId="2" fillId="34" borderId="1" xfId="1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6" fontId="0" fillId="34" borderId="1" xfId="1" applyNumberFormat="1" applyFont="1" applyFill="1" applyBorder="1" applyAlignment="1">
      <alignment horizontal="center" vertical="center" wrapText="1"/>
    </xf>
    <xf numFmtId="177" fontId="0" fillId="0" borderId="0" xfId="146" applyNumberFormat="1" applyFont="1"/>
    <xf numFmtId="0" fontId="0" fillId="0" borderId="0" xfId="0" applyBorder="1"/>
    <xf numFmtId="178" fontId="0" fillId="0" borderId="0" xfId="146" applyNumberFormat="1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76" fontId="0" fillId="0" borderId="0" xfId="1" applyNumberFormat="1" applyFont="1" applyFill="1" applyBorder="1"/>
    <xf numFmtId="0" fontId="0" fillId="0" borderId="0" xfId="0" applyFill="1"/>
    <xf numFmtId="0" fontId="0" fillId="35" borderId="0" xfId="0" applyFill="1"/>
    <xf numFmtId="14" fontId="0" fillId="35" borderId="0" xfId="0" applyNumberFormat="1" applyFill="1"/>
    <xf numFmtId="0" fontId="0" fillId="36" borderId="0" xfId="0" applyFill="1" applyAlignment="1">
      <alignment horizontal="center" vertical="center"/>
    </xf>
    <xf numFmtId="0" fontId="0" fillId="36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1" xfId="0" applyFill="1" applyBorder="1" applyAlignment="1">
      <alignment horizontal="center" vertical="center"/>
    </xf>
    <xf numFmtId="176" fontId="21" fillId="0" borderId="1" xfId="1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176" fontId="21" fillId="0" borderId="14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76" fontId="21" fillId="0" borderId="1" xfId="1" applyNumberFormat="1" applyFont="1" applyFill="1" applyBorder="1" applyAlignment="1">
      <alignment horizontal="center" vertical="center"/>
    </xf>
  </cellXfs>
  <cellStyles count="148">
    <cellStyle name="20% - Énfasis1" xfId="115" builtinId="30" customBuiltin="1"/>
    <cellStyle name="20% - Énfasis2" xfId="119" builtinId="34" customBuiltin="1"/>
    <cellStyle name="20% - Énfasis3" xfId="123" builtinId="38" customBuiltin="1"/>
    <cellStyle name="20% - Énfasis4" xfId="127" builtinId="42" customBuiltin="1"/>
    <cellStyle name="20% - Énfasis5" xfId="131" builtinId="46" customBuiltin="1"/>
    <cellStyle name="20% - Énfasis6" xfId="135" builtinId="50" customBuiltin="1"/>
    <cellStyle name="40% - Énfasis1" xfId="116" builtinId="31" customBuiltin="1"/>
    <cellStyle name="40% - Énfasis2" xfId="120" builtinId="35" customBuiltin="1"/>
    <cellStyle name="40% - Énfasis3" xfId="124" builtinId="39" customBuiltin="1"/>
    <cellStyle name="40% - Énfasis4" xfId="128" builtinId="43" customBuiltin="1"/>
    <cellStyle name="40% - Énfasis5" xfId="132" builtinId="47" customBuiltin="1"/>
    <cellStyle name="40% - Énfasis6" xfId="136" builtinId="51" customBuiltin="1"/>
    <cellStyle name="60% - Énfasis1" xfId="117" builtinId="32" customBuiltin="1"/>
    <cellStyle name="60% - Énfasis2" xfId="121" builtinId="36" customBuiltin="1"/>
    <cellStyle name="60% - Énfasis3" xfId="125" builtinId="40" customBuiltin="1"/>
    <cellStyle name="60% - Énfasis4" xfId="129" builtinId="44" customBuiltin="1"/>
    <cellStyle name="60% - Énfasis5" xfId="133" builtinId="48" customBuiltin="1"/>
    <cellStyle name="60% - Énfasis6" xfId="137" builtinId="52" customBuiltin="1"/>
    <cellStyle name="Bueno" xfId="102" builtinId="26" customBuiltin="1"/>
    <cellStyle name="Cálculo" xfId="107" builtinId="22" customBuiltin="1"/>
    <cellStyle name="Celda de comprobación" xfId="109" builtinId="23" customBuiltin="1"/>
    <cellStyle name="Celda vinculada" xfId="108" builtinId="24" customBuiltin="1"/>
    <cellStyle name="Encabezado 1" xfId="98" builtinId="16" customBuiltin="1"/>
    <cellStyle name="Encabezado 4" xfId="101" builtinId="19" customBuiltin="1"/>
    <cellStyle name="Énfasis1" xfId="114" builtinId="29" customBuiltin="1"/>
    <cellStyle name="Énfasis2" xfId="118" builtinId="33" customBuiltin="1"/>
    <cellStyle name="Énfasis3" xfId="122" builtinId="37" customBuiltin="1"/>
    <cellStyle name="Énfasis4" xfId="126" builtinId="41" customBuiltin="1"/>
    <cellStyle name="Énfasis5" xfId="130" builtinId="45" customBuiltin="1"/>
    <cellStyle name="Énfasis6" xfId="134" builtinId="49" customBuiltin="1"/>
    <cellStyle name="Entrada" xfId="105" builtinId="20" customBuiltin="1"/>
    <cellStyle name="Incorrecto" xfId="103" builtinId="27" customBuiltin="1"/>
    <cellStyle name="Millares" xfId="1" builtinId="3"/>
    <cellStyle name="Millares [0]" xfId="146" builtinId="6"/>
    <cellStyle name="Millares [0] 10" xfId="3" xr:uid="{00000000-0005-0000-0000-000022000000}"/>
    <cellStyle name="Millares [0] 11" xfId="96" xr:uid="{00000000-0005-0000-0000-000023000000}"/>
    <cellStyle name="Millares [0] 11 2" xfId="145" xr:uid="{00000000-0005-0000-0000-000024000000}"/>
    <cellStyle name="Millares [0] 12" xfId="141" xr:uid="{00000000-0005-0000-0000-000025000000}"/>
    <cellStyle name="Millares [0] 13" xfId="143" xr:uid="{00000000-0005-0000-0000-000026000000}"/>
    <cellStyle name="Millares [0] 14" xfId="147" xr:uid="{00000000-0005-0000-0000-000027000000}"/>
    <cellStyle name="Millares [0] 2" xfId="4" xr:uid="{00000000-0005-0000-0000-000028000000}"/>
    <cellStyle name="Millares [0] 2 2" xfId="5" xr:uid="{00000000-0005-0000-0000-000029000000}"/>
    <cellStyle name="Millares [0] 2 2 2" xfId="6" xr:uid="{00000000-0005-0000-0000-00002A000000}"/>
    <cellStyle name="Millares [0] 2 2 2 2" xfId="7" xr:uid="{00000000-0005-0000-0000-00002B000000}"/>
    <cellStyle name="Millares [0] 2 2 3" xfId="8" xr:uid="{00000000-0005-0000-0000-00002C000000}"/>
    <cellStyle name="Millares [0] 3" xfId="9" xr:uid="{00000000-0005-0000-0000-00002D000000}"/>
    <cellStyle name="Millares [0] 3 2" xfId="10" xr:uid="{00000000-0005-0000-0000-00002E000000}"/>
    <cellStyle name="Millares [0] 4" xfId="11" xr:uid="{00000000-0005-0000-0000-00002F000000}"/>
    <cellStyle name="Millares [0] 4 2" xfId="12" xr:uid="{00000000-0005-0000-0000-000030000000}"/>
    <cellStyle name="Millares [0] 5" xfId="13" xr:uid="{00000000-0005-0000-0000-000031000000}"/>
    <cellStyle name="Millares [0] 5 2" xfId="14" xr:uid="{00000000-0005-0000-0000-000032000000}"/>
    <cellStyle name="Millares [0] 6" xfId="15" xr:uid="{00000000-0005-0000-0000-000033000000}"/>
    <cellStyle name="Millares [0] 6 2" xfId="16" xr:uid="{00000000-0005-0000-0000-000034000000}"/>
    <cellStyle name="Millares [0] 7" xfId="17" xr:uid="{00000000-0005-0000-0000-000035000000}"/>
    <cellStyle name="Millares [0] 7 2" xfId="18" xr:uid="{00000000-0005-0000-0000-000036000000}"/>
    <cellStyle name="Millares [0] 8" xfId="19" xr:uid="{00000000-0005-0000-0000-000037000000}"/>
    <cellStyle name="Millares [0] 8 2" xfId="20" xr:uid="{00000000-0005-0000-0000-000038000000}"/>
    <cellStyle name="Millares [0] 9" xfId="21" xr:uid="{00000000-0005-0000-0000-000039000000}"/>
    <cellStyle name="Millares [0] 9 2" xfId="22" xr:uid="{00000000-0005-0000-0000-00003A000000}"/>
    <cellStyle name="Millares [0] 9 2 2" xfId="23" xr:uid="{00000000-0005-0000-0000-00003B000000}"/>
    <cellStyle name="Millares [0] 9 3" xfId="24" xr:uid="{00000000-0005-0000-0000-00003C000000}"/>
    <cellStyle name="Millares 10" xfId="25" xr:uid="{00000000-0005-0000-0000-00003D000000}"/>
    <cellStyle name="Millares 10 2" xfId="26" xr:uid="{00000000-0005-0000-0000-00003E000000}"/>
    <cellStyle name="Millares 10 2 2" xfId="27" xr:uid="{00000000-0005-0000-0000-00003F000000}"/>
    <cellStyle name="Millares 10 3" xfId="28" xr:uid="{00000000-0005-0000-0000-000040000000}"/>
    <cellStyle name="Millares 11" xfId="29" xr:uid="{00000000-0005-0000-0000-000041000000}"/>
    <cellStyle name="Millares 12" xfId="30" xr:uid="{00000000-0005-0000-0000-000042000000}"/>
    <cellStyle name="Millares 13" xfId="2" xr:uid="{00000000-0005-0000-0000-000043000000}"/>
    <cellStyle name="Millares 14" xfId="95" xr:uid="{00000000-0005-0000-0000-000044000000}"/>
    <cellStyle name="Millares 15" xfId="142" xr:uid="{00000000-0005-0000-0000-000045000000}"/>
    <cellStyle name="Millares 2" xfId="31" xr:uid="{00000000-0005-0000-0000-000046000000}"/>
    <cellStyle name="Millares 2 2" xfId="32" xr:uid="{00000000-0005-0000-0000-000047000000}"/>
    <cellStyle name="Millares 2 2 2" xfId="33" xr:uid="{00000000-0005-0000-0000-000048000000}"/>
    <cellStyle name="Millares 2 2 2 2" xfId="34" xr:uid="{00000000-0005-0000-0000-000049000000}"/>
    <cellStyle name="Millares 2 2 3" xfId="35" xr:uid="{00000000-0005-0000-0000-00004A000000}"/>
    <cellStyle name="Millares 2 3" xfId="36" xr:uid="{00000000-0005-0000-0000-00004B000000}"/>
    <cellStyle name="Millares 2 3 2" xfId="37" xr:uid="{00000000-0005-0000-0000-00004C000000}"/>
    <cellStyle name="Millares 2 4" xfId="38" xr:uid="{00000000-0005-0000-0000-00004D000000}"/>
    <cellStyle name="Millares 2 5" xfId="144" xr:uid="{00000000-0005-0000-0000-00004E000000}"/>
    <cellStyle name="Millares 3" xfId="39" xr:uid="{00000000-0005-0000-0000-00004F000000}"/>
    <cellStyle name="Millares 3 2" xfId="40" xr:uid="{00000000-0005-0000-0000-000050000000}"/>
    <cellStyle name="Millares 3 2 2" xfId="41" xr:uid="{00000000-0005-0000-0000-000051000000}"/>
    <cellStyle name="Millares 3 3" xfId="42" xr:uid="{00000000-0005-0000-0000-000052000000}"/>
    <cellStyle name="Millares 3 3 2" xfId="43" xr:uid="{00000000-0005-0000-0000-000053000000}"/>
    <cellStyle name="Millares 3 3 2 2" xfId="44" xr:uid="{00000000-0005-0000-0000-000054000000}"/>
    <cellStyle name="Millares 3 3 3" xfId="45" xr:uid="{00000000-0005-0000-0000-000055000000}"/>
    <cellStyle name="Millares 3 4" xfId="46" xr:uid="{00000000-0005-0000-0000-000056000000}"/>
    <cellStyle name="Millares 4" xfId="47" xr:uid="{00000000-0005-0000-0000-000057000000}"/>
    <cellStyle name="Millares 4 2" xfId="48" xr:uid="{00000000-0005-0000-0000-000058000000}"/>
    <cellStyle name="Millares 5" xfId="49" xr:uid="{00000000-0005-0000-0000-000059000000}"/>
    <cellStyle name="Millares 5 2" xfId="50" xr:uid="{00000000-0005-0000-0000-00005A000000}"/>
    <cellStyle name="Millares 6" xfId="51" xr:uid="{00000000-0005-0000-0000-00005B000000}"/>
    <cellStyle name="Millares 6 2" xfId="52" xr:uid="{00000000-0005-0000-0000-00005C000000}"/>
    <cellStyle name="Millares 7" xfId="53" xr:uid="{00000000-0005-0000-0000-00005D000000}"/>
    <cellStyle name="Millares 7 2" xfId="54" xr:uid="{00000000-0005-0000-0000-00005E000000}"/>
    <cellStyle name="Millares 8" xfId="55" xr:uid="{00000000-0005-0000-0000-00005F000000}"/>
    <cellStyle name="Millares 8 2" xfId="56" xr:uid="{00000000-0005-0000-0000-000060000000}"/>
    <cellStyle name="Millares 9" xfId="57" xr:uid="{00000000-0005-0000-0000-000061000000}"/>
    <cellStyle name="Millares 9 2" xfId="58" xr:uid="{00000000-0005-0000-0000-000062000000}"/>
    <cellStyle name="Millares 9 2 2" xfId="59" xr:uid="{00000000-0005-0000-0000-000063000000}"/>
    <cellStyle name="Millares 9 3" xfId="60" xr:uid="{00000000-0005-0000-0000-000064000000}"/>
    <cellStyle name="Moneda [0] 2" xfId="140" xr:uid="{00000000-0005-0000-0000-000065000000}"/>
    <cellStyle name="Moneda 2" xfId="61" xr:uid="{00000000-0005-0000-0000-000066000000}"/>
    <cellStyle name="Moneda 2 2" xfId="62" xr:uid="{00000000-0005-0000-0000-000067000000}"/>
    <cellStyle name="Moneda 3" xfId="63" xr:uid="{00000000-0005-0000-0000-000068000000}"/>
    <cellStyle name="Moneda 3 2" xfId="64" xr:uid="{00000000-0005-0000-0000-000069000000}"/>
    <cellStyle name="Moneda 3 2 2" xfId="65" xr:uid="{00000000-0005-0000-0000-00006A000000}"/>
    <cellStyle name="Moneda 3 3" xfId="66" xr:uid="{00000000-0005-0000-0000-00006B000000}"/>
    <cellStyle name="Moneda 4" xfId="67" xr:uid="{00000000-0005-0000-0000-00006C000000}"/>
    <cellStyle name="Moneda 4 2" xfId="68" xr:uid="{00000000-0005-0000-0000-00006D000000}"/>
    <cellStyle name="Moneda 5" xfId="69" xr:uid="{00000000-0005-0000-0000-00006E000000}"/>
    <cellStyle name="Moneda 5 2" xfId="70" xr:uid="{00000000-0005-0000-0000-00006F000000}"/>
    <cellStyle name="Moneda 6" xfId="71" xr:uid="{00000000-0005-0000-0000-000070000000}"/>
    <cellStyle name="Moneda 6 2" xfId="72" xr:uid="{00000000-0005-0000-0000-000071000000}"/>
    <cellStyle name="Moneda 7" xfId="73" xr:uid="{00000000-0005-0000-0000-000072000000}"/>
    <cellStyle name="Moneda 7 2" xfId="74" xr:uid="{00000000-0005-0000-0000-000073000000}"/>
    <cellStyle name="Moneda 8" xfId="75" xr:uid="{00000000-0005-0000-0000-000074000000}"/>
    <cellStyle name="Moneda 8 2" xfId="76" xr:uid="{00000000-0005-0000-0000-000075000000}"/>
    <cellStyle name="Moneda 9" xfId="139" xr:uid="{00000000-0005-0000-0000-000076000000}"/>
    <cellStyle name="Neutral" xfId="104" builtinId="28" customBuiltin="1"/>
    <cellStyle name="Normal" xfId="0" builtinId="0"/>
    <cellStyle name="Normal 2" xfId="77" xr:uid="{00000000-0005-0000-0000-000079000000}"/>
    <cellStyle name="Normal 2 10 2" xfId="138" xr:uid="{00000000-0005-0000-0000-00007A000000}"/>
    <cellStyle name="Normal 2 2" xfId="78" xr:uid="{00000000-0005-0000-0000-00007B000000}"/>
    <cellStyle name="Normal 2 2 2" xfId="79" xr:uid="{00000000-0005-0000-0000-00007C000000}"/>
    <cellStyle name="Normal 2 3" xfId="80" xr:uid="{00000000-0005-0000-0000-00007D000000}"/>
    <cellStyle name="Normal 2 3 2" xfId="81" xr:uid="{00000000-0005-0000-0000-00007E000000}"/>
    <cellStyle name="Normal 2 4" xfId="82" xr:uid="{00000000-0005-0000-0000-00007F000000}"/>
    <cellStyle name="Normal 2 77" xfId="83" xr:uid="{00000000-0005-0000-0000-000080000000}"/>
    <cellStyle name="Normal 3" xfId="84" xr:uid="{00000000-0005-0000-0000-000081000000}"/>
    <cellStyle name="Normal 3 2" xfId="85" xr:uid="{00000000-0005-0000-0000-000082000000}"/>
    <cellStyle name="Normal 3 2 2" xfId="86" xr:uid="{00000000-0005-0000-0000-000083000000}"/>
    <cellStyle name="Normal 3 3" xfId="87" xr:uid="{00000000-0005-0000-0000-000084000000}"/>
    <cellStyle name="Normal 4" xfId="88" xr:uid="{00000000-0005-0000-0000-000085000000}"/>
    <cellStyle name="Normal 6" xfId="89" xr:uid="{00000000-0005-0000-0000-000086000000}"/>
    <cellStyle name="Normal 6 2" xfId="90" xr:uid="{00000000-0005-0000-0000-000087000000}"/>
    <cellStyle name="Normal 9" xfId="91" xr:uid="{00000000-0005-0000-0000-000088000000}"/>
    <cellStyle name="Normal 9 2" xfId="92" xr:uid="{00000000-0005-0000-0000-000089000000}"/>
    <cellStyle name="Notas" xfId="111" builtinId="10" customBuiltin="1"/>
    <cellStyle name="Porcentual 2" xfId="93" xr:uid="{00000000-0005-0000-0000-00008B000000}"/>
    <cellStyle name="Porcentual 2 2" xfId="94" xr:uid="{00000000-0005-0000-0000-00008C000000}"/>
    <cellStyle name="Salida" xfId="106" builtinId="21" customBuiltin="1"/>
    <cellStyle name="Texto de advertencia" xfId="110" builtinId="11" customBuiltin="1"/>
    <cellStyle name="Texto explicativo" xfId="112" builtinId="53" customBuiltin="1"/>
    <cellStyle name="Título" xfId="97" builtinId="15" customBuiltin="1"/>
    <cellStyle name="Título 2" xfId="99" builtinId="17" customBuiltin="1"/>
    <cellStyle name="Título 3" xfId="100" builtinId="18" customBuiltin="1"/>
    <cellStyle name="Total" xfId="113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L45"/>
  <sheetViews>
    <sheetView zoomScaleNormal="100" workbookViewId="0">
      <pane ySplit="1" topLeftCell="A2" activePane="bottomLeft" state="frozen"/>
      <selection pane="bottomLeft" activeCell="D6" sqref="D6"/>
    </sheetView>
  </sheetViews>
  <sheetFormatPr baseColWidth="10" defaultColWidth="8.85546875" defaultRowHeight="15" x14ac:dyDescent="0.25"/>
  <cols>
    <col min="1" max="1" width="8.140625" customWidth="1"/>
    <col min="2" max="2" width="16.5703125" customWidth="1"/>
    <col min="3" max="3" width="51.42578125" customWidth="1"/>
    <col min="4" max="4" width="40.140625" customWidth="1"/>
    <col min="5" max="5" width="17.42578125" customWidth="1"/>
    <col min="6" max="6" width="19.5703125" style="16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  <col min="16" max="16" width="25.42578125" customWidth="1"/>
  </cols>
  <sheetData>
    <row r="1" spans="1:12" ht="30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11</v>
      </c>
      <c r="K1" s="1" t="s">
        <v>9</v>
      </c>
      <c r="L1" s="8" t="s">
        <v>27</v>
      </c>
    </row>
    <row r="2" spans="1:12" ht="67.5" customHeight="1" x14ac:dyDescent="0.25">
      <c r="A2" s="18">
        <v>71</v>
      </c>
      <c r="B2" s="40" t="s">
        <v>89</v>
      </c>
      <c r="C2" s="5" t="s">
        <v>90</v>
      </c>
      <c r="D2" s="39" t="s">
        <v>136</v>
      </c>
      <c r="E2" s="23">
        <v>44324</v>
      </c>
      <c r="F2" s="19"/>
      <c r="G2" s="25">
        <v>36621</v>
      </c>
      <c r="H2" s="5">
        <v>378556</v>
      </c>
      <c r="I2" s="5" t="s">
        <v>14</v>
      </c>
      <c r="J2" s="5" t="s">
        <v>86</v>
      </c>
      <c r="K2" s="36" t="s">
        <v>128</v>
      </c>
      <c r="L2" s="5" t="s">
        <v>140</v>
      </c>
    </row>
    <row r="3" spans="1:12" ht="30.75" customHeight="1" x14ac:dyDescent="0.25">
      <c r="A3" s="18">
        <v>72</v>
      </c>
      <c r="B3" s="40" t="s">
        <v>120</v>
      </c>
      <c r="C3" s="5" t="s">
        <v>119</v>
      </c>
      <c r="D3" s="39" t="s">
        <v>129</v>
      </c>
      <c r="E3" s="23">
        <v>44324</v>
      </c>
      <c r="F3" s="19">
        <v>2870000</v>
      </c>
      <c r="G3" s="25">
        <v>36721</v>
      </c>
      <c r="H3" s="5">
        <v>391086</v>
      </c>
      <c r="I3" s="5" t="s">
        <v>14</v>
      </c>
      <c r="J3" s="5" t="s">
        <v>87</v>
      </c>
      <c r="K3" s="36" t="s">
        <v>128</v>
      </c>
      <c r="L3" s="27"/>
    </row>
    <row r="4" spans="1:12" ht="36.75" customHeight="1" x14ac:dyDescent="0.25">
      <c r="A4" s="18">
        <v>73</v>
      </c>
      <c r="B4" s="40" t="s">
        <v>95</v>
      </c>
      <c r="C4" s="5" t="s">
        <v>96</v>
      </c>
      <c r="D4" s="39" t="s">
        <v>133</v>
      </c>
      <c r="E4" s="23">
        <v>44324</v>
      </c>
      <c r="F4" s="19">
        <f>12182533.31+1707334.62+182017.01</f>
        <v>14071884.939999999</v>
      </c>
      <c r="G4" s="25" t="s">
        <v>139</v>
      </c>
      <c r="H4" s="5">
        <v>378599</v>
      </c>
      <c r="I4" s="5" t="s">
        <v>134</v>
      </c>
      <c r="J4" s="5" t="s">
        <v>209</v>
      </c>
      <c r="K4" s="36" t="s">
        <v>128</v>
      </c>
      <c r="L4" s="27"/>
    </row>
    <row r="5" spans="1:12" ht="42" customHeight="1" x14ac:dyDescent="0.25">
      <c r="A5" s="18">
        <v>74</v>
      </c>
      <c r="B5" s="5" t="s">
        <v>67</v>
      </c>
      <c r="C5" s="5" t="s">
        <v>68</v>
      </c>
      <c r="D5" s="39" t="s">
        <v>142</v>
      </c>
      <c r="E5" s="23">
        <v>44328</v>
      </c>
      <c r="F5" s="19">
        <v>12617156.050000001</v>
      </c>
      <c r="G5" s="25">
        <v>37421</v>
      </c>
      <c r="H5" s="5">
        <v>369736</v>
      </c>
      <c r="I5" s="5" t="s">
        <v>14</v>
      </c>
      <c r="J5" s="5" t="s">
        <v>87</v>
      </c>
      <c r="K5" s="36" t="s">
        <v>128</v>
      </c>
      <c r="L5" s="27"/>
    </row>
    <row r="6" spans="1:12" ht="42" customHeight="1" x14ac:dyDescent="0.25">
      <c r="A6" s="18">
        <v>75</v>
      </c>
      <c r="B6" s="5" t="s">
        <v>67</v>
      </c>
      <c r="C6" s="5" t="s">
        <v>68</v>
      </c>
      <c r="D6" s="39" t="s">
        <v>143</v>
      </c>
      <c r="E6" s="23">
        <v>44328</v>
      </c>
      <c r="F6" s="19">
        <f>65747414.22+5610726.64</f>
        <v>71358140.859999999</v>
      </c>
      <c r="G6" s="25" t="s">
        <v>144</v>
      </c>
      <c r="H6" s="5">
        <v>369736</v>
      </c>
      <c r="I6" s="5" t="s">
        <v>14</v>
      </c>
      <c r="J6" s="5" t="s">
        <v>145</v>
      </c>
      <c r="K6" s="36" t="s">
        <v>128</v>
      </c>
      <c r="L6" s="27"/>
    </row>
    <row r="7" spans="1:12" ht="42" customHeight="1" x14ac:dyDescent="0.25">
      <c r="A7" s="18">
        <v>76</v>
      </c>
      <c r="B7" s="5" t="s">
        <v>120</v>
      </c>
      <c r="C7" s="5" t="s">
        <v>146</v>
      </c>
      <c r="D7" s="39" t="s">
        <v>147</v>
      </c>
      <c r="E7" s="23">
        <v>44328</v>
      </c>
      <c r="F7" s="19">
        <v>2000000</v>
      </c>
      <c r="G7" s="25">
        <v>37721</v>
      </c>
      <c r="H7" s="5"/>
      <c r="I7" s="5" t="s">
        <v>14</v>
      </c>
      <c r="J7" s="5" t="s">
        <v>87</v>
      </c>
      <c r="K7" s="36" t="s">
        <v>128</v>
      </c>
      <c r="L7" s="27"/>
    </row>
    <row r="8" spans="1:12" ht="42" customHeight="1" x14ac:dyDescent="0.25">
      <c r="A8" s="18">
        <v>77</v>
      </c>
      <c r="B8" s="5" t="s">
        <v>88</v>
      </c>
      <c r="C8" s="5" t="s">
        <v>17</v>
      </c>
      <c r="D8" s="39" t="s">
        <v>148</v>
      </c>
      <c r="E8" s="23">
        <v>44328</v>
      </c>
      <c r="F8" s="19">
        <v>2420203.02</v>
      </c>
      <c r="G8" s="25">
        <v>37821</v>
      </c>
      <c r="H8" s="5">
        <v>375584</v>
      </c>
      <c r="I8" s="5" t="s">
        <v>14</v>
      </c>
      <c r="J8" s="5" t="s">
        <v>87</v>
      </c>
      <c r="K8" s="36" t="s">
        <v>128</v>
      </c>
      <c r="L8" s="27"/>
    </row>
    <row r="9" spans="1:12" ht="42" customHeight="1" x14ac:dyDescent="0.25">
      <c r="A9" s="18">
        <v>78</v>
      </c>
      <c r="B9" s="5" t="s">
        <v>73</v>
      </c>
      <c r="C9" s="5" t="s">
        <v>121</v>
      </c>
      <c r="D9" s="39" t="s">
        <v>149</v>
      </c>
      <c r="E9" s="23">
        <v>44328</v>
      </c>
      <c r="F9" s="19">
        <v>2114046.4900000002</v>
      </c>
      <c r="G9" s="25">
        <v>37921</v>
      </c>
      <c r="H9" s="5">
        <v>378559</v>
      </c>
      <c r="I9" s="5" t="s">
        <v>14</v>
      </c>
      <c r="J9" s="5" t="s">
        <v>15</v>
      </c>
      <c r="K9" s="36" t="s">
        <v>128</v>
      </c>
      <c r="L9" s="27"/>
    </row>
    <row r="10" spans="1:12" ht="42" customHeight="1" x14ac:dyDescent="0.25">
      <c r="A10" s="18">
        <v>79</v>
      </c>
      <c r="B10" s="5" t="s">
        <v>64</v>
      </c>
      <c r="C10" s="5" t="s">
        <v>115</v>
      </c>
      <c r="D10" s="39" t="s">
        <v>150</v>
      </c>
      <c r="E10" s="23">
        <v>44329</v>
      </c>
      <c r="F10" s="19">
        <v>165661010.90000001</v>
      </c>
      <c r="G10" s="25">
        <v>38621</v>
      </c>
      <c r="H10" s="5">
        <v>38621</v>
      </c>
      <c r="I10" s="5" t="s">
        <v>14</v>
      </c>
      <c r="J10" s="5" t="s">
        <v>151</v>
      </c>
      <c r="K10" s="36" t="s">
        <v>128</v>
      </c>
      <c r="L10" s="27"/>
    </row>
    <row r="11" spans="1:12" ht="42" customHeight="1" x14ac:dyDescent="0.25">
      <c r="A11" s="18">
        <v>80</v>
      </c>
      <c r="B11" s="5" t="s">
        <v>88</v>
      </c>
      <c r="C11" s="5" t="s">
        <v>17</v>
      </c>
      <c r="D11" s="39" t="s">
        <v>152</v>
      </c>
      <c r="E11" s="23">
        <v>44329</v>
      </c>
      <c r="F11" s="19">
        <v>37718882.140000001</v>
      </c>
      <c r="G11" s="25" t="s">
        <v>153</v>
      </c>
      <c r="H11" s="5">
        <v>375584</v>
      </c>
      <c r="I11" s="5" t="s">
        <v>14</v>
      </c>
      <c r="J11" s="5" t="s">
        <v>122</v>
      </c>
      <c r="K11" s="36" t="s">
        <v>128</v>
      </c>
      <c r="L11" s="27"/>
    </row>
    <row r="12" spans="1:12" ht="37.5" customHeight="1" x14ac:dyDescent="0.25">
      <c r="A12" s="18">
        <v>81</v>
      </c>
      <c r="B12" s="40" t="s">
        <v>89</v>
      </c>
      <c r="C12" s="5" t="s">
        <v>90</v>
      </c>
      <c r="D12" s="39" t="s">
        <v>136</v>
      </c>
      <c r="E12" s="23">
        <v>44329</v>
      </c>
      <c r="F12" s="19">
        <v>2160000</v>
      </c>
      <c r="G12" s="25">
        <v>41621</v>
      </c>
      <c r="H12" s="5">
        <v>378556</v>
      </c>
      <c r="I12" s="5" t="s">
        <v>14</v>
      </c>
      <c r="J12" s="5" t="s">
        <v>86</v>
      </c>
      <c r="K12" s="36" t="s">
        <v>128</v>
      </c>
      <c r="L12" s="27"/>
    </row>
    <row r="13" spans="1:12" ht="39.75" customHeight="1" x14ac:dyDescent="0.25">
      <c r="A13" s="18">
        <v>82</v>
      </c>
      <c r="B13" s="2" t="s">
        <v>101</v>
      </c>
      <c r="C13" s="5" t="s">
        <v>102</v>
      </c>
      <c r="D13" s="5" t="s">
        <v>154</v>
      </c>
      <c r="E13" s="23">
        <v>44333</v>
      </c>
      <c r="F13" s="19">
        <v>6994677</v>
      </c>
      <c r="G13" s="14" t="s">
        <v>160</v>
      </c>
      <c r="H13" s="5">
        <v>369748</v>
      </c>
      <c r="I13" s="5" t="s">
        <v>14</v>
      </c>
      <c r="J13" s="5" t="s">
        <v>103</v>
      </c>
      <c r="K13" s="36" t="s">
        <v>128</v>
      </c>
      <c r="L13" s="27"/>
    </row>
    <row r="14" spans="1:12" ht="38.25" customHeight="1" x14ac:dyDescent="0.25">
      <c r="A14" s="18">
        <v>83</v>
      </c>
      <c r="B14" s="5" t="s">
        <v>107</v>
      </c>
      <c r="C14" s="5" t="s">
        <v>155</v>
      </c>
      <c r="D14" s="5" t="s">
        <v>156</v>
      </c>
      <c r="E14" s="23">
        <v>44333</v>
      </c>
      <c r="F14" s="19">
        <v>11293376.050000001</v>
      </c>
      <c r="G14" s="25">
        <v>43021</v>
      </c>
      <c r="H14" s="7">
        <v>370193</v>
      </c>
      <c r="I14" s="5" t="s">
        <v>14</v>
      </c>
      <c r="J14" s="5" t="s">
        <v>108</v>
      </c>
      <c r="K14" s="36" t="s">
        <v>128</v>
      </c>
      <c r="L14" s="27"/>
    </row>
    <row r="15" spans="1:12" ht="60" x14ac:dyDescent="0.25">
      <c r="A15" s="18">
        <v>84</v>
      </c>
      <c r="B15" s="5" t="s">
        <v>92</v>
      </c>
      <c r="C15" s="5" t="s">
        <v>93</v>
      </c>
      <c r="D15" s="5" t="s">
        <v>157</v>
      </c>
      <c r="E15" s="23">
        <v>44333</v>
      </c>
      <c r="F15" s="19"/>
      <c r="G15" s="25">
        <v>43121</v>
      </c>
      <c r="H15" s="7">
        <v>365937</v>
      </c>
      <c r="I15" s="5" t="s">
        <v>14</v>
      </c>
      <c r="J15" s="5" t="s">
        <v>94</v>
      </c>
      <c r="K15" s="36" t="s">
        <v>128</v>
      </c>
      <c r="L15" s="5" t="s">
        <v>198</v>
      </c>
    </row>
    <row r="16" spans="1:12" ht="38.25" customHeight="1" x14ac:dyDescent="0.25">
      <c r="A16" s="18">
        <v>85</v>
      </c>
      <c r="B16" s="5" t="s">
        <v>123</v>
      </c>
      <c r="C16" s="5" t="s">
        <v>161</v>
      </c>
      <c r="D16" s="5" t="s">
        <v>162</v>
      </c>
      <c r="E16" s="23">
        <v>44334</v>
      </c>
      <c r="F16" s="19">
        <v>3555550</v>
      </c>
      <c r="G16" s="25">
        <v>43221</v>
      </c>
      <c r="H16" s="7">
        <v>390332</v>
      </c>
      <c r="I16" s="5" t="s">
        <v>14</v>
      </c>
      <c r="J16" s="5" t="s">
        <v>87</v>
      </c>
      <c r="K16" s="36" t="s">
        <v>128</v>
      </c>
      <c r="L16" s="27"/>
    </row>
    <row r="17" spans="1:12" ht="38.25" customHeight="1" x14ac:dyDescent="0.25">
      <c r="A17" s="18">
        <v>86</v>
      </c>
      <c r="B17" s="40" t="s">
        <v>88</v>
      </c>
      <c r="C17" s="5" t="s">
        <v>17</v>
      </c>
      <c r="D17" s="39" t="s">
        <v>163</v>
      </c>
      <c r="E17" s="23">
        <v>44335</v>
      </c>
      <c r="F17" s="19">
        <v>3841668</v>
      </c>
      <c r="G17" s="25">
        <v>44421</v>
      </c>
      <c r="H17" s="7">
        <v>375584</v>
      </c>
      <c r="I17" s="5" t="s">
        <v>14</v>
      </c>
      <c r="J17" s="24" t="s">
        <v>164</v>
      </c>
      <c r="K17" s="36" t="s">
        <v>128</v>
      </c>
      <c r="L17" s="27"/>
    </row>
    <row r="18" spans="1:12" ht="42" customHeight="1" x14ac:dyDescent="0.25">
      <c r="A18" s="18">
        <v>87</v>
      </c>
      <c r="B18" s="5" t="s">
        <v>67</v>
      </c>
      <c r="C18" s="5" t="s">
        <v>68</v>
      </c>
      <c r="D18" s="39" t="s">
        <v>165</v>
      </c>
      <c r="E18" s="23">
        <v>44335</v>
      </c>
      <c r="F18" s="19">
        <v>164056918.56999999</v>
      </c>
      <c r="G18" s="25" t="s">
        <v>186</v>
      </c>
      <c r="H18" s="5">
        <v>369736</v>
      </c>
      <c r="I18" s="5" t="s">
        <v>14</v>
      </c>
      <c r="J18" s="24" t="s">
        <v>167</v>
      </c>
      <c r="K18" s="36" t="s">
        <v>128</v>
      </c>
      <c r="L18" s="27"/>
    </row>
    <row r="19" spans="1:12" ht="42" customHeight="1" x14ac:dyDescent="0.25">
      <c r="A19" s="18">
        <v>87</v>
      </c>
      <c r="B19" s="5" t="s">
        <v>67</v>
      </c>
      <c r="C19" s="5" t="s">
        <v>68</v>
      </c>
      <c r="D19" s="39" t="s">
        <v>166</v>
      </c>
      <c r="E19" s="23">
        <v>44335</v>
      </c>
      <c r="F19" s="19">
        <v>4396198.2300000004</v>
      </c>
      <c r="G19" s="25">
        <v>44821</v>
      </c>
      <c r="H19" s="5">
        <v>369736</v>
      </c>
      <c r="I19" s="5" t="s">
        <v>169</v>
      </c>
      <c r="J19" s="24" t="s">
        <v>168</v>
      </c>
      <c r="K19" s="36" t="s">
        <v>128</v>
      </c>
      <c r="L19" s="27"/>
    </row>
    <row r="20" spans="1:12" ht="38.25" customHeight="1" x14ac:dyDescent="0.25">
      <c r="A20" s="18">
        <v>88</v>
      </c>
      <c r="B20" s="40" t="s">
        <v>95</v>
      </c>
      <c r="C20" s="5" t="s">
        <v>96</v>
      </c>
      <c r="D20" s="39" t="s">
        <v>185</v>
      </c>
      <c r="E20" s="23">
        <v>44335</v>
      </c>
      <c r="F20" s="19">
        <v>52633825.950000003</v>
      </c>
      <c r="G20" s="25" t="s">
        <v>187</v>
      </c>
      <c r="H20" s="5">
        <v>378599</v>
      </c>
      <c r="I20" s="5" t="s">
        <v>14</v>
      </c>
      <c r="J20" s="24" t="s">
        <v>16</v>
      </c>
      <c r="K20" s="36" t="s">
        <v>128</v>
      </c>
      <c r="L20" s="27"/>
    </row>
    <row r="21" spans="1:12" ht="38.25" customHeight="1" x14ac:dyDescent="0.25">
      <c r="A21" s="18">
        <v>88</v>
      </c>
      <c r="B21" s="40" t="s">
        <v>95</v>
      </c>
      <c r="C21" s="5" t="s">
        <v>96</v>
      </c>
      <c r="D21" s="39" t="s">
        <v>170</v>
      </c>
      <c r="E21" s="23">
        <v>44335</v>
      </c>
      <c r="F21" s="19">
        <v>2219675.0099999998</v>
      </c>
      <c r="G21" s="25">
        <v>49121</v>
      </c>
      <c r="H21" s="5">
        <v>378599</v>
      </c>
      <c r="I21" s="5" t="s">
        <v>169</v>
      </c>
      <c r="J21" s="24" t="s">
        <v>16</v>
      </c>
      <c r="K21" s="36" t="s">
        <v>128</v>
      </c>
      <c r="L21" s="27"/>
    </row>
    <row r="22" spans="1:12" ht="38.25" customHeight="1" x14ac:dyDescent="0.25">
      <c r="A22" s="18">
        <v>89</v>
      </c>
      <c r="B22" s="5" t="s">
        <v>117</v>
      </c>
      <c r="C22" s="5" t="s">
        <v>118</v>
      </c>
      <c r="D22" s="39" t="s">
        <v>174</v>
      </c>
      <c r="E22" s="23">
        <v>44336</v>
      </c>
      <c r="F22" s="19">
        <v>292623615.44999999</v>
      </c>
      <c r="G22" s="25" t="s">
        <v>176</v>
      </c>
      <c r="H22" s="5">
        <v>355833</v>
      </c>
      <c r="I22" s="5" t="s">
        <v>14</v>
      </c>
      <c r="J22" s="24" t="s">
        <v>87</v>
      </c>
      <c r="K22" s="36" t="s">
        <v>128</v>
      </c>
      <c r="L22" s="27"/>
    </row>
    <row r="23" spans="1:12" ht="38.25" customHeight="1" x14ac:dyDescent="0.25">
      <c r="A23" s="18">
        <v>90</v>
      </c>
      <c r="B23" s="7" t="s">
        <v>188</v>
      </c>
      <c r="C23" s="7" t="s">
        <v>189</v>
      </c>
      <c r="D23" s="7" t="s">
        <v>190</v>
      </c>
      <c r="E23" s="13">
        <v>44342</v>
      </c>
      <c r="F23" s="19">
        <v>59679855</v>
      </c>
      <c r="G23" s="14" t="s">
        <v>195</v>
      </c>
      <c r="H23" s="7">
        <v>389256</v>
      </c>
      <c r="I23" s="7" t="s">
        <v>169</v>
      </c>
      <c r="J23" s="41" t="s">
        <v>191</v>
      </c>
      <c r="K23" s="36" t="s">
        <v>128</v>
      </c>
      <c r="L23" s="27"/>
    </row>
    <row r="24" spans="1:12" ht="39.75" customHeight="1" x14ac:dyDescent="0.25">
      <c r="A24" s="18">
        <v>91</v>
      </c>
      <c r="B24" s="7" t="s">
        <v>112</v>
      </c>
      <c r="C24" s="7" t="s">
        <v>192</v>
      </c>
      <c r="D24" s="7" t="s">
        <v>193</v>
      </c>
      <c r="E24" s="13">
        <v>44342</v>
      </c>
      <c r="F24" s="19">
        <v>6944350</v>
      </c>
      <c r="G24" s="14">
        <v>50421</v>
      </c>
      <c r="H24" s="7">
        <v>370255</v>
      </c>
      <c r="I24" s="7" t="s">
        <v>14</v>
      </c>
      <c r="J24" s="41" t="s">
        <v>194</v>
      </c>
      <c r="K24" s="36" t="s">
        <v>128</v>
      </c>
      <c r="L24" s="27"/>
    </row>
    <row r="25" spans="1:12" ht="43.5" customHeight="1" x14ac:dyDescent="0.25">
      <c r="A25" s="18">
        <v>92</v>
      </c>
      <c r="B25" s="7" t="s">
        <v>46</v>
      </c>
      <c r="C25" s="7" t="s">
        <v>158</v>
      </c>
      <c r="D25" s="7" t="s">
        <v>159</v>
      </c>
      <c r="E25" s="13">
        <v>44342</v>
      </c>
      <c r="F25" s="19">
        <v>10980615</v>
      </c>
      <c r="G25" s="14" t="s">
        <v>196</v>
      </c>
      <c r="H25" s="7">
        <v>369751</v>
      </c>
      <c r="I25" s="7" t="s">
        <v>14</v>
      </c>
      <c r="J25" s="41" t="s">
        <v>109</v>
      </c>
      <c r="K25" s="36" t="s">
        <v>128</v>
      </c>
      <c r="L25" s="27"/>
    </row>
    <row r="26" spans="1:12" ht="43.5" customHeight="1" x14ac:dyDescent="0.25">
      <c r="A26" s="18">
        <v>93</v>
      </c>
      <c r="B26" s="7" t="s">
        <v>98</v>
      </c>
      <c r="C26" s="7" t="s">
        <v>99</v>
      </c>
      <c r="D26" s="7" t="s">
        <v>197</v>
      </c>
      <c r="E26" s="13">
        <v>44342</v>
      </c>
      <c r="F26" s="19">
        <v>12492460</v>
      </c>
      <c r="G26" s="14">
        <v>50721</v>
      </c>
      <c r="H26" s="7">
        <v>379620</v>
      </c>
      <c r="I26" s="7" t="s">
        <v>14</v>
      </c>
      <c r="J26" s="41" t="s">
        <v>100</v>
      </c>
      <c r="K26" s="36" t="s">
        <v>128</v>
      </c>
      <c r="L26" s="27"/>
    </row>
    <row r="27" spans="1:12" ht="43.5" customHeight="1" x14ac:dyDescent="0.25">
      <c r="A27" s="18">
        <v>94</v>
      </c>
      <c r="B27" s="7" t="s">
        <v>92</v>
      </c>
      <c r="C27" s="7" t="s">
        <v>93</v>
      </c>
      <c r="D27" s="7" t="s">
        <v>157</v>
      </c>
      <c r="E27" s="13">
        <v>44333</v>
      </c>
      <c r="F27" s="19">
        <v>1704600</v>
      </c>
      <c r="G27" s="14">
        <v>50821</v>
      </c>
      <c r="H27" s="7">
        <v>365937</v>
      </c>
      <c r="I27" s="7" t="s">
        <v>14</v>
      </c>
      <c r="J27" s="41" t="s">
        <v>94</v>
      </c>
      <c r="K27" s="36" t="s">
        <v>128</v>
      </c>
      <c r="L27" s="27"/>
    </row>
    <row r="28" spans="1:12" ht="43.5" customHeight="1" x14ac:dyDescent="0.25">
      <c r="A28" s="18">
        <v>95</v>
      </c>
      <c r="B28" s="7" t="s">
        <v>116</v>
      </c>
      <c r="C28" s="7" t="s">
        <v>78</v>
      </c>
      <c r="D28" s="7" t="s">
        <v>214</v>
      </c>
      <c r="E28" s="13">
        <v>44343</v>
      </c>
      <c r="F28" s="19">
        <v>32647816</v>
      </c>
      <c r="G28" s="14">
        <v>51121</v>
      </c>
      <c r="H28" s="7">
        <v>375605</v>
      </c>
      <c r="I28" s="7" t="s">
        <v>14</v>
      </c>
      <c r="J28" s="41" t="s">
        <v>15</v>
      </c>
      <c r="K28" s="36" t="s">
        <v>128</v>
      </c>
      <c r="L28" s="27"/>
    </row>
    <row r="29" spans="1:12" ht="43.5" customHeight="1" x14ac:dyDescent="0.25">
      <c r="A29" s="18">
        <v>96</v>
      </c>
      <c r="B29" s="7" t="s">
        <v>95</v>
      </c>
      <c r="C29" s="7" t="s">
        <v>96</v>
      </c>
      <c r="D29" s="7" t="s">
        <v>211</v>
      </c>
      <c r="E29" s="13">
        <v>44344</v>
      </c>
      <c r="F29" s="19">
        <v>2736981.69</v>
      </c>
      <c r="G29" s="14">
        <v>51721</v>
      </c>
      <c r="H29" s="7">
        <v>378599</v>
      </c>
      <c r="I29" s="7" t="s">
        <v>81</v>
      </c>
      <c r="J29" s="41" t="s">
        <v>210</v>
      </c>
      <c r="K29" s="36" t="s">
        <v>128</v>
      </c>
      <c r="L29" s="27"/>
    </row>
    <row r="30" spans="1:12" ht="39" customHeight="1" x14ac:dyDescent="0.25">
      <c r="A30" s="18">
        <v>96</v>
      </c>
      <c r="B30" s="7" t="s">
        <v>95</v>
      </c>
      <c r="C30" s="7" t="s">
        <v>96</v>
      </c>
      <c r="D30" s="7" t="s">
        <v>212</v>
      </c>
      <c r="E30" s="13">
        <v>44344</v>
      </c>
      <c r="F30" s="19">
        <v>10308015.34</v>
      </c>
      <c r="G30" s="14" t="s">
        <v>213</v>
      </c>
      <c r="H30" s="7">
        <v>378599</v>
      </c>
      <c r="I30" s="7" t="s">
        <v>12</v>
      </c>
      <c r="J30" s="41" t="s">
        <v>209</v>
      </c>
      <c r="K30" s="36" t="s">
        <v>128</v>
      </c>
      <c r="L30" s="27"/>
    </row>
    <row r="31" spans="1:12" ht="39" customHeight="1" x14ac:dyDescent="0.25">
      <c r="A31" s="18">
        <v>97</v>
      </c>
      <c r="B31" s="7" t="s">
        <v>39</v>
      </c>
      <c r="C31" s="7" t="s">
        <v>22</v>
      </c>
      <c r="D31" s="7" t="s">
        <v>215</v>
      </c>
      <c r="E31" s="13">
        <v>44344</v>
      </c>
      <c r="F31" s="19">
        <v>12027432</v>
      </c>
      <c r="G31" s="14" t="s">
        <v>216</v>
      </c>
      <c r="H31" s="7">
        <v>369746</v>
      </c>
      <c r="I31" s="7" t="s">
        <v>14</v>
      </c>
      <c r="J31" s="41" t="s">
        <v>97</v>
      </c>
      <c r="K31" s="36" t="s">
        <v>128</v>
      </c>
      <c r="L31" s="27"/>
    </row>
    <row r="32" spans="1:12" ht="39" customHeight="1" x14ac:dyDescent="0.25">
      <c r="A32" s="18">
        <v>98</v>
      </c>
      <c r="B32" s="40" t="s">
        <v>83</v>
      </c>
      <c r="C32" s="5" t="s">
        <v>84</v>
      </c>
      <c r="D32" s="39" t="s">
        <v>217</v>
      </c>
      <c r="E32" s="13">
        <v>44344</v>
      </c>
      <c r="F32" s="19">
        <v>14049434.41</v>
      </c>
      <c r="G32" s="14">
        <v>52221</v>
      </c>
      <c r="H32" s="7">
        <v>369749</v>
      </c>
      <c r="I32" s="5" t="s">
        <v>14</v>
      </c>
      <c r="J32" s="5" t="s">
        <v>231</v>
      </c>
      <c r="K32" s="36" t="s">
        <v>128</v>
      </c>
      <c r="L32" s="27"/>
    </row>
    <row r="33" spans="1:12" ht="39" customHeight="1" x14ac:dyDescent="0.25">
      <c r="A33" s="18">
        <v>99</v>
      </c>
      <c r="B33" s="5" t="s">
        <v>45</v>
      </c>
      <c r="C33" s="5" t="s">
        <v>80</v>
      </c>
      <c r="D33" s="5" t="s">
        <v>218</v>
      </c>
      <c r="E33" s="13">
        <v>44344</v>
      </c>
      <c r="F33" s="19">
        <v>7219910</v>
      </c>
      <c r="G33" s="25" t="s">
        <v>219</v>
      </c>
      <c r="H33" s="5">
        <v>367848</v>
      </c>
      <c r="I33" s="5" t="s">
        <v>14</v>
      </c>
      <c r="J33" s="5" t="s">
        <v>82</v>
      </c>
      <c r="K33" s="36" t="s">
        <v>128</v>
      </c>
      <c r="L33" s="27"/>
    </row>
    <row r="34" spans="1:12" ht="39" customHeight="1" x14ac:dyDescent="0.25">
      <c r="A34" s="18">
        <v>100</v>
      </c>
      <c r="B34" s="5" t="s">
        <v>42</v>
      </c>
      <c r="C34" s="5" t="s">
        <v>23</v>
      </c>
      <c r="D34" s="5" t="s">
        <v>220</v>
      </c>
      <c r="E34" s="13">
        <v>44344</v>
      </c>
      <c r="F34" s="19">
        <v>15635417.300000001</v>
      </c>
      <c r="G34" s="25" t="s">
        <v>221</v>
      </c>
      <c r="H34" s="5">
        <v>370213</v>
      </c>
      <c r="I34" s="5" t="s">
        <v>14</v>
      </c>
      <c r="J34" s="5" t="s">
        <v>85</v>
      </c>
      <c r="K34" s="36" t="s">
        <v>128</v>
      </c>
      <c r="L34" s="27"/>
    </row>
    <row r="35" spans="1:12" ht="39" customHeight="1" x14ac:dyDescent="0.25">
      <c r="A35" s="18">
        <v>101</v>
      </c>
      <c r="B35" s="5" t="s">
        <v>45</v>
      </c>
      <c r="C35" s="5" t="s">
        <v>24</v>
      </c>
      <c r="D35" s="5" t="s">
        <v>222</v>
      </c>
      <c r="E35" s="13">
        <v>44344</v>
      </c>
      <c r="F35" s="19">
        <v>22747329.300000001</v>
      </c>
      <c r="G35" s="25">
        <v>52721</v>
      </c>
      <c r="H35" s="5">
        <v>369749</v>
      </c>
      <c r="I35" s="5" t="s">
        <v>14</v>
      </c>
      <c r="J35" s="5" t="s">
        <v>26</v>
      </c>
      <c r="K35" s="36" t="s">
        <v>128</v>
      </c>
      <c r="L35" s="27"/>
    </row>
    <row r="36" spans="1:12" ht="39" customHeight="1" x14ac:dyDescent="0.25">
      <c r="A36" s="18">
        <v>102</v>
      </c>
      <c r="B36" s="5" t="s">
        <v>104</v>
      </c>
      <c r="C36" s="5" t="s">
        <v>105</v>
      </c>
      <c r="D36" s="5" t="s">
        <v>223</v>
      </c>
      <c r="E36" s="13">
        <v>44344</v>
      </c>
      <c r="F36" s="19">
        <v>9473490.3100000005</v>
      </c>
      <c r="G36" s="25" t="s">
        <v>224</v>
      </c>
      <c r="H36" s="5">
        <v>370173</v>
      </c>
      <c r="I36" s="5" t="s">
        <v>14</v>
      </c>
      <c r="J36" s="5" t="s">
        <v>106</v>
      </c>
      <c r="K36" s="36" t="s">
        <v>128</v>
      </c>
      <c r="L36" s="27"/>
    </row>
    <row r="37" spans="1:12" ht="39" customHeight="1" x14ac:dyDescent="0.25">
      <c r="A37" s="18">
        <v>103</v>
      </c>
      <c r="B37" s="5" t="s">
        <v>110</v>
      </c>
      <c r="C37" s="5" t="s">
        <v>225</v>
      </c>
      <c r="D37" s="5" t="s">
        <v>226</v>
      </c>
      <c r="E37" s="13">
        <v>44344</v>
      </c>
      <c r="F37" s="19">
        <v>19259779</v>
      </c>
      <c r="G37" s="25" t="s">
        <v>227</v>
      </c>
      <c r="H37" s="5">
        <v>369752</v>
      </c>
      <c r="I37" s="5" t="s">
        <v>14</v>
      </c>
      <c r="J37" s="5" t="s">
        <v>111</v>
      </c>
      <c r="K37" s="36" t="s">
        <v>128</v>
      </c>
      <c r="L37" s="27"/>
    </row>
    <row r="38" spans="1:12" ht="81" customHeight="1" x14ac:dyDescent="0.25">
      <c r="A38" s="18">
        <v>104</v>
      </c>
      <c r="B38" s="5" t="s">
        <v>91</v>
      </c>
      <c r="C38" s="5" t="s">
        <v>13</v>
      </c>
      <c r="D38" s="5" t="s">
        <v>229</v>
      </c>
      <c r="E38" s="23">
        <v>44345</v>
      </c>
      <c r="F38" s="19">
        <v>255258440.08000001</v>
      </c>
      <c r="G38" s="25" t="s">
        <v>230</v>
      </c>
      <c r="H38" s="5">
        <v>372237</v>
      </c>
      <c r="I38" s="5" t="s">
        <v>14</v>
      </c>
      <c r="J38" s="5" t="s">
        <v>228</v>
      </c>
      <c r="K38" s="36" t="s">
        <v>128</v>
      </c>
      <c r="L38" s="27"/>
    </row>
    <row r="39" spans="1:12" ht="84.75" customHeight="1" x14ac:dyDescent="0.25">
      <c r="A39" s="18">
        <v>105</v>
      </c>
      <c r="B39" s="5" t="s">
        <v>79</v>
      </c>
      <c r="C39" s="5" t="s">
        <v>232</v>
      </c>
      <c r="D39" s="5" t="s">
        <v>233</v>
      </c>
      <c r="E39" s="23">
        <v>44347</v>
      </c>
      <c r="F39" s="19">
        <v>3206300.59</v>
      </c>
      <c r="G39" s="25" t="s">
        <v>234</v>
      </c>
      <c r="H39" s="5">
        <v>370815</v>
      </c>
      <c r="I39" s="5" t="s">
        <v>14</v>
      </c>
      <c r="J39" s="5" t="s">
        <v>235</v>
      </c>
      <c r="K39" s="36" t="s">
        <v>128</v>
      </c>
      <c r="L39" s="27"/>
    </row>
    <row r="40" spans="1:12" ht="129" customHeight="1" x14ac:dyDescent="0.25">
      <c r="A40" s="18">
        <v>106</v>
      </c>
      <c r="B40" s="5" t="s">
        <v>79</v>
      </c>
      <c r="C40" s="5" t="s">
        <v>232</v>
      </c>
      <c r="D40" s="5" t="s">
        <v>236</v>
      </c>
      <c r="E40" s="23">
        <v>44347</v>
      </c>
      <c r="F40" s="19">
        <v>27070997.989999998</v>
      </c>
      <c r="G40" s="25" t="s">
        <v>237</v>
      </c>
      <c r="H40" s="5">
        <v>370815</v>
      </c>
      <c r="I40" s="5" t="s">
        <v>14</v>
      </c>
      <c r="J40" s="5" t="s">
        <v>238</v>
      </c>
      <c r="K40" s="36" t="s">
        <v>128</v>
      </c>
      <c r="L40" s="27"/>
    </row>
    <row r="41" spans="1:12" x14ac:dyDescent="0.25">
      <c r="A41" s="18"/>
      <c r="B41" s="5"/>
      <c r="C41" s="5"/>
      <c r="D41" s="39"/>
      <c r="E41" s="23"/>
      <c r="F41" s="19"/>
      <c r="G41" s="25"/>
      <c r="H41" s="5"/>
      <c r="I41" s="5"/>
      <c r="J41" s="5"/>
      <c r="K41" s="36"/>
      <c r="L41" s="27"/>
    </row>
    <row r="42" spans="1:12" ht="23.25" customHeight="1" x14ac:dyDescent="0.25">
      <c r="F42" s="44">
        <f>SUM(F2:F41)</f>
        <v>1378050052.6699998</v>
      </c>
    </row>
    <row r="43" spans="1:12" x14ac:dyDescent="0.25">
      <c r="F43" s="28"/>
    </row>
    <row r="44" spans="1:12" x14ac:dyDescent="0.25">
      <c r="F44" s="28"/>
    </row>
    <row r="45" spans="1:12" x14ac:dyDescent="0.25">
      <c r="F45" s="28"/>
    </row>
  </sheetData>
  <phoneticPr fontId="20" type="noConversion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L393"/>
  <sheetViews>
    <sheetView zoomScaleNormal="100" workbookViewId="0">
      <pane ySplit="1" topLeftCell="A2" activePane="bottomLeft" state="frozen"/>
      <selection activeCell="B429" sqref="B429:J429"/>
      <selection pane="bottomLeft" activeCell="B2" sqref="B2:B11"/>
    </sheetView>
  </sheetViews>
  <sheetFormatPr baseColWidth="10" defaultColWidth="8.85546875" defaultRowHeight="15" x14ac:dyDescent="0.25"/>
  <cols>
    <col min="1" max="1" width="8.140625" customWidth="1"/>
    <col min="2" max="2" width="21.42578125" customWidth="1"/>
    <col min="3" max="3" width="47.140625" customWidth="1"/>
    <col min="4" max="4" width="27.85546875" customWidth="1"/>
    <col min="5" max="5" width="19.5703125" customWidth="1"/>
    <col min="6" max="6" width="17" style="4" customWidth="1"/>
    <col min="7" max="7" width="21.5703125" style="4" customWidth="1"/>
    <col min="8" max="8" width="12.28515625" customWidth="1"/>
    <col min="9" max="9" width="14.5703125" style="10" customWidth="1"/>
    <col min="10" max="10" width="18.42578125" style="10" customWidth="1"/>
    <col min="11" max="11" width="20.7109375" style="21" customWidth="1"/>
    <col min="12" max="12" width="63" customWidth="1"/>
    <col min="13" max="13" width="19.7109375" customWidth="1"/>
    <col min="14" max="14" width="18.28515625" customWidth="1"/>
  </cols>
  <sheetData>
    <row r="1" spans="1:12" ht="33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11</v>
      </c>
      <c r="K1" s="1" t="s">
        <v>9</v>
      </c>
      <c r="L1" s="8" t="s">
        <v>126</v>
      </c>
    </row>
    <row r="2" spans="1:12" s="29" customFormat="1" ht="71.25" customHeight="1" x14ac:dyDescent="0.25">
      <c r="A2" s="18">
        <v>15</v>
      </c>
      <c r="B2" s="40" t="s">
        <v>95</v>
      </c>
      <c r="C2" s="5" t="s">
        <v>96</v>
      </c>
      <c r="D2" s="39" t="s">
        <v>137</v>
      </c>
      <c r="E2" s="23">
        <v>44324</v>
      </c>
      <c r="F2" s="19"/>
      <c r="G2" s="25" t="s">
        <v>138</v>
      </c>
      <c r="H2" s="5">
        <v>378599</v>
      </c>
      <c r="I2" s="24" t="s">
        <v>130</v>
      </c>
      <c r="J2" s="24" t="s">
        <v>20</v>
      </c>
      <c r="K2" s="36" t="s">
        <v>128</v>
      </c>
      <c r="L2" s="5" t="s">
        <v>199</v>
      </c>
    </row>
    <row r="3" spans="1:12" s="29" customFormat="1" ht="46.5" customHeight="1" x14ac:dyDescent="0.25">
      <c r="A3" s="18">
        <v>16</v>
      </c>
      <c r="B3" s="5" t="s">
        <v>113</v>
      </c>
      <c r="C3" s="5" t="s">
        <v>19</v>
      </c>
      <c r="D3" s="5" t="s">
        <v>131</v>
      </c>
      <c r="E3" s="23">
        <v>44324</v>
      </c>
      <c r="F3" s="19">
        <v>1022642</v>
      </c>
      <c r="G3" s="6">
        <v>36321</v>
      </c>
      <c r="H3" s="5">
        <v>373916</v>
      </c>
      <c r="I3" s="24" t="s">
        <v>12</v>
      </c>
      <c r="J3" s="5" t="s">
        <v>114</v>
      </c>
      <c r="K3" s="36" t="s">
        <v>128</v>
      </c>
      <c r="L3" s="43"/>
    </row>
    <row r="4" spans="1:12" s="29" customFormat="1" ht="46.5" customHeight="1" x14ac:dyDescent="0.25">
      <c r="A4" s="18">
        <v>17</v>
      </c>
      <c r="B4" s="36" t="s">
        <v>124</v>
      </c>
      <c r="C4" s="7" t="s">
        <v>125</v>
      </c>
      <c r="D4" s="7" t="s">
        <v>132</v>
      </c>
      <c r="E4" s="23">
        <v>44324</v>
      </c>
      <c r="F4" s="19">
        <v>3626467</v>
      </c>
      <c r="G4" s="25">
        <v>36421</v>
      </c>
      <c r="H4" s="7">
        <v>396795</v>
      </c>
      <c r="I4" s="5" t="s">
        <v>12</v>
      </c>
      <c r="J4" s="7" t="s">
        <v>20</v>
      </c>
      <c r="K4" s="36" t="s">
        <v>128</v>
      </c>
      <c r="L4" s="43"/>
    </row>
    <row r="5" spans="1:12" s="29" customFormat="1" ht="68.25" customHeight="1" x14ac:dyDescent="0.25">
      <c r="A5" s="18">
        <v>18</v>
      </c>
      <c r="B5" s="2" t="s">
        <v>89</v>
      </c>
      <c r="C5" s="5" t="s">
        <v>90</v>
      </c>
      <c r="D5" s="5" t="s">
        <v>135</v>
      </c>
      <c r="E5" s="23">
        <v>44324</v>
      </c>
      <c r="F5" s="19"/>
      <c r="G5" s="6">
        <v>36521</v>
      </c>
      <c r="H5" s="5">
        <v>378557</v>
      </c>
      <c r="I5" s="5" t="s">
        <v>12</v>
      </c>
      <c r="J5" s="5" t="s">
        <v>21</v>
      </c>
      <c r="K5" s="36" t="s">
        <v>128</v>
      </c>
      <c r="L5" s="5" t="s">
        <v>141</v>
      </c>
    </row>
    <row r="6" spans="1:12" s="29" customFormat="1" ht="46.5" customHeight="1" x14ac:dyDescent="0.25">
      <c r="A6" s="18">
        <v>19</v>
      </c>
      <c r="B6" s="5" t="s">
        <v>113</v>
      </c>
      <c r="C6" s="5" t="s">
        <v>19</v>
      </c>
      <c r="D6" s="5" t="s">
        <v>177</v>
      </c>
      <c r="E6" s="23">
        <v>44328</v>
      </c>
      <c r="F6" s="19">
        <v>657748</v>
      </c>
      <c r="G6" s="6">
        <v>38021</v>
      </c>
      <c r="H6" s="5">
        <v>373916</v>
      </c>
      <c r="I6" s="24" t="s">
        <v>12</v>
      </c>
      <c r="J6" s="5" t="s">
        <v>114</v>
      </c>
      <c r="K6" s="36" t="s">
        <v>128</v>
      </c>
      <c r="L6" s="43"/>
    </row>
    <row r="7" spans="1:12" s="29" customFormat="1" ht="46.5" customHeight="1" x14ac:dyDescent="0.25">
      <c r="A7" s="18">
        <v>20</v>
      </c>
      <c r="B7" s="40" t="s">
        <v>95</v>
      </c>
      <c r="C7" s="5" t="s">
        <v>96</v>
      </c>
      <c r="D7" s="7" t="s">
        <v>178</v>
      </c>
      <c r="E7" s="23">
        <v>44329</v>
      </c>
      <c r="F7" s="19">
        <v>8790780.6999999993</v>
      </c>
      <c r="G7" s="25">
        <v>40221</v>
      </c>
      <c r="H7" s="7">
        <v>378599</v>
      </c>
      <c r="I7" s="5" t="s">
        <v>12</v>
      </c>
      <c r="J7" s="5" t="s">
        <v>21</v>
      </c>
      <c r="K7" s="36" t="s">
        <v>128</v>
      </c>
      <c r="L7" s="43"/>
    </row>
    <row r="8" spans="1:12" s="29" customFormat="1" ht="46.5" customHeight="1" x14ac:dyDescent="0.25">
      <c r="A8" s="18">
        <v>21</v>
      </c>
      <c r="B8" s="2" t="s">
        <v>89</v>
      </c>
      <c r="C8" s="5" t="s">
        <v>90</v>
      </c>
      <c r="D8" s="5" t="s">
        <v>135</v>
      </c>
      <c r="E8" s="23">
        <v>44329</v>
      </c>
      <c r="F8" s="19">
        <v>4910000</v>
      </c>
      <c r="G8" s="6">
        <v>41721</v>
      </c>
      <c r="H8" s="5">
        <v>378557</v>
      </c>
      <c r="I8" s="5" t="s">
        <v>12</v>
      </c>
      <c r="J8" s="5" t="s">
        <v>21</v>
      </c>
      <c r="K8" s="36" t="s">
        <v>128</v>
      </c>
      <c r="L8" s="43"/>
    </row>
    <row r="9" spans="1:12" s="29" customFormat="1" ht="46.5" customHeight="1" x14ac:dyDescent="0.25">
      <c r="A9" s="18">
        <v>22</v>
      </c>
      <c r="B9" s="40" t="s">
        <v>95</v>
      </c>
      <c r="C9" s="5" t="s">
        <v>96</v>
      </c>
      <c r="D9" s="7" t="s">
        <v>179</v>
      </c>
      <c r="E9" s="23">
        <v>44337</v>
      </c>
      <c r="F9" s="19">
        <v>12790184.1</v>
      </c>
      <c r="G9" s="25">
        <v>48421</v>
      </c>
      <c r="H9" s="7">
        <v>378599</v>
      </c>
      <c r="I9" s="5" t="s">
        <v>12</v>
      </c>
      <c r="J9" s="5" t="s">
        <v>21</v>
      </c>
      <c r="K9" s="36" t="s">
        <v>128</v>
      </c>
      <c r="L9" s="43"/>
    </row>
    <row r="10" spans="1:12" s="29" customFormat="1" ht="46.5" customHeight="1" x14ac:dyDescent="0.25">
      <c r="A10" s="18">
        <v>23</v>
      </c>
      <c r="B10" s="40" t="s">
        <v>95</v>
      </c>
      <c r="C10" s="5" t="s">
        <v>96</v>
      </c>
      <c r="D10" s="39" t="s">
        <v>137</v>
      </c>
      <c r="E10" s="23">
        <v>44324</v>
      </c>
      <c r="F10" s="19">
        <f>1827795.87+186409.71</f>
        <v>2014205.58</v>
      </c>
      <c r="G10" s="25" t="s">
        <v>138</v>
      </c>
      <c r="H10" s="5">
        <v>378599</v>
      </c>
      <c r="I10" s="24" t="s">
        <v>130</v>
      </c>
      <c r="J10" s="24" t="s">
        <v>20</v>
      </c>
      <c r="K10" s="36" t="s">
        <v>128</v>
      </c>
      <c r="L10" s="43"/>
    </row>
    <row r="11" spans="1:12" s="29" customFormat="1" ht="80.25" customHeight="1" x14ac:dyDescent="0.25">
      <c r="A11" s="18">
        <v>24</v>
      </c>
      <c r="B11" s="40" t="s">
        <v>95</v>
      </c>
      <c r="C11" s="5" t="s">
        <v>96</v>
      </c>
      <c r="D11" s="39" t="s">
        <v>200</v>
      </c>
      <c r="E11" s="23">
        <v>44343</v>
      </c>
      <c r="F11" s="19"/>
      <c r="G11" s="25">
        <v>51221</v>
      </c>
      <c r="H11" s="5">
        <v>378599</v>
      </c>
      <c r="I11" s="24" t="s">
        <v>14</v>
      </c>
      <c r="J11" s="24" t="s">
        <v>204</v>
      </c>
      <c r="K11" s="36" t="s">
        <v>128</v>
      </c>
      <c r="L11" s="5" t="s">
        <v>202</v>
      </c>
    </row>
    <row r="12" spans="1:12" s="29" customFormat="1" ht="83.25" customHeight="1" x14ac:dyDescent="0.25">
      <c r="A12" s="18">
        <v>24</v>
      </c>
      <c r="B12" s="40" t="s">
        <v>95</v>
      </c>
      <c r="C12" s="5" t="s">
        <v>96</v>
      </c>
      <c r="D12" s="39" t="s">
        <v>201</v>
      </c>
      <c r="E12" s="23">
        <v>44343</v>
      </c>
      <c r="F12" s="19"/>
      <c r="G12" s="25">
        <v>51321</v>
      </c>
      <c r="H12" s="5">
        <v>378599</v>
      </c>
      <c r="I12" s="24" t="s">
        <v>206</v>
      </c>
      <c r="J12" s="24" t="s">
        <v>204</v>
      </c>
      <c r="K12" s="36" t="s">
        <v>128</v>
      </c>
      <c r="L12" s="5" t="s">
        <v>203</v>
      </c>
    </row>
    <row r="13" spans="1:12" s="29" customFormat="1" ht="60" customHeight="1" x14ac:dyDescent="0.25">
      <c r="A13" s="18">
        <v>25</v>
      </c>
      <c r="B13" s="40" t="s">
        <v>95</v>
      </c>
      <c r="C13" s="5" t="s">
        <v>96</v>
      </c>
      <c r="D13" s="39" t="s">
        <v>200</v>
      </c>
      <c r="E13" s="23">
        <v>44343</v>
      </c>
      <c r="F13" s="19">
        <v>18658857.620000001</v>
      </c>
      <c r="G13" s="25" t="s">
        <v>208</v>
      </c>
      <c r="H13" s="5">
        <v>378599</v>
      </c>
      <c r="I13" s="24" t="s">
        <v>205</v>
      </c>
      <c r="J13" s="24" t="s">
        <v>204</v>
      </c>
      <c r="K13" s="36" t="s">
        <v>128</v>
      </c>
      <c r="L13" s="43"/>
    </row>
    <row r="14" spans="1:12" s="29" customFormat="1" ht="57.75" customHeight="1" x14ac:dyDescent="0.25">
      <c r="A14" s="18">
        <v>25</v>
      </c>
      <c r="B14" s="40" t="s">
        <v>95</v>
      </c>
      <c r="C14" s="5" t="s">
        <v>96</v>
      </c>
      <c r="D14" s="39" t="s">
        <v>201</v>
      </c>
      <c r="E14" s="23">
        <v>44343</v>
      </c>
      <c r="F14" s="19">
        <v>961212.27</v>
      </c>
      <c r="G14" s="25">
        <v>51621</v>
      </c>
      <c r="H14" s="5">
        <v>378599</v>
      </c>
      <c r="I14" s="24" t="s">
        <v>207</v>
      </c>
      <c r="J14" s="24" t="s">
        <v>204</v>
      </c>
      <c r="K14" s="36" t="s">
        <v>128</v>
      </c>
      <c r="L14" s="43"/>
    </row>
    <row r="15" spans="1:12" ht="21.75" customHeight="1" x14ac:dyDescent="0.25">
      <c r="F15" s="37">
        <f>+SUBTOTAL(9,F2:F14)</f>
        <v>53432097.270000003</v>
      </c>
      <c r="G15" s="20"/>
      <c r="K15" s="22"/>
    </row>
    <row r="16" spans="1:12" x14ac:dyDescent="0.25">
      <c r="G16" s="20"/>
      <c r="K16" s="22"/>
    </row>
    <row r="17" spans="6:7" x14ac:dyDescent="0.25">
      <c r="G17" s="20"/>
    </row>
    <row r="18" spans="6:7" x14ac:dyDescent="0.25">
      <c r="G18" s="20"/>
    </row>
    <row r="19" spans="6:7" x14ac:dyDescent="0.25">
      <c r="F19" s="16"/>
      <c r="G19" s="20"/>
    </row>
    <row r="20" spans="6:7" x14ac:dyDescent="0.25">
      <c r="G20" s="20"/>
    </row>
    <row r="21" spans="6:7" x14ac:dyDescent="0.25">
      <c r="F21" s="11"/>
    </row>
    <row r="22" spans="6:7" x14ac:dyDescent="0.25">
      <c r="F22" s="12"/>
    </row>
    <row r="23" spans="6:7" x14ac:dyDescent="0.25">
      <c r="F23" s="12"/>
    </row>
    <row r="24" spans="6:7" x14ac:dyDescent="0.25">
      <c r="F24" s="11"/>
    </row>
    <row r="340" spans="1:10" x14ac:dyDescent="0.25">
      <c r="C340" t="s">
        <v>33</v>
      </c>
      <c r="D340" t="s">
        <v>34</v>
      </c>
      <c r="F340" s="4">
        <v>329999999.82999998</v>
      </c>
    </row>
    <row r="341" spans="1:10" x14ac:dyDescent="0.25">
      <c r="C341" t="s">
        <v>29</v>
      </c>
      <c r="D341" t="s">
        <v>35</v>
      </c>
      <c r="E341" s="30"/>
      <c r="F341" s="4">
        <v>2474891</v>
      </c>
      <c r="I341" s="32"/>
    </row>
    <row r="342" spans="1:10" x14ac:dyDescent="0.25">
      <c r="C342" t="s">
        <v>17</v>
      </c>
      <c r="D342" t="s">
        <v>38</v>
      </c>
      <c r="E342" s="30"/>
      <c r="F342" s="4">
        <v>3500000</v>
      </c>
      <c r="I342" s="32"/>
    </row>
    <row r="343" spans="1:10" x14ac:dyDescent="0.25">
      <c r="C343" t="s">
        <v>36</v>
      </c>
      <c r="D343" t="s">
        <v>37</v>
      </c>
      <c r="E343" s="31">
        <v>44182</v>
      </c>
      <c r="F343" s="4">
        <v>31000000</v>
      </c>
      <c r="I343" s="32"/>
    </row>
    <row r="344" spans="1:10" x14ac:dyDescent="0.25">
      <c r="B344" t="s">
        <v>39</v>
      </c>
      <c r="C344" t="s">
        <v>22</v>
      </c>
      <c r="D344" t="s">
        <v>40</v>
      </c>
      <c r="E344" s="31">
        <v>44183</v>
      </c>
      <c r="F344" s="4">
        <v>8042377.5</v>
      </c>
      <c r="G344" s="4">
        <v>176920</v>
      </c>
    </row>
    <row r="345" spans="1:10" x14ac:dyDescent="0.25">
      <c r="C345" t="s">
        <v>13</v>
      </c>
      <c r="D345" t="s">
        <v>41</v>
      </c>
      <c r="E345" s="31">
        <v>44183</v>
      </c>
      <c r="F345" s="4">
        <v>4738859.49</v>
      </c>
      <c r="G345" s="4">
        <v>177820</v>
      </c>
      <c r="I345" s="32"/>
    </row>
    <row r="346" spans="1:10" ht="30" x14ac:dyDescent="0.25">
      <c r="B346" s="5" t="s">
        <v>42</v>
      </c>
      <c r="C346" s="5" t="s">
        <v>23</v>
      </c>
      <c r="D346" s="26" t="s">
        <v>43</v>
      </c>
      <c r="E346" s="31">
        <v>44183</v>
      </c>
      <c r="F346" s="17">
        <v>259200</v>
      </c>
      <c r="G346" s="6">
        <v>179320</v>
      </c>
      <c r="H346" s="5"/>
      <c r="I346" s="32"/>
      <c r="J346" s="5" t="s">
        <v>21</v>
      </c>
    </row>
    <row r="347" spans="1:10" ht="30" x14ac:dyDescent="0.25">
      <c r="B347" s="5" t="s">
        <v>42</v>
      </c>
      <c r="C347" s="5" t="s">
        <v>23</v>
      </c>
      <c r="D347" s="26" t="s">
        <v>44</v>
      </c>
      <c r="E347" s="31">
        <v>44183</v>
      </c>
      <c r="F347" s="17">
        <v>10594380</v>
      </c>
      <c r="G347" s="6">
        <v>179620</v>
      </c>
      <c r="H347" s="5"/>
      <c r="J347" s="5" t="s">
        <v>21</v>
      </c>
    </row>
    <row r="348" spans="1:10" x14ac:dyDescent="0.25">
      <c r="B348" t="s">
        <v>45</v>
      </c>
      <c r="C348" t="s">
        <v>24</v>
      </c>
      <c r="D348" s="26">
        <v>71206</v>
      </c>
      <c r="E348" s="31">
        <v>44183</v>
      </c>
      <c r="F348" s="4">
        <v>10456774</v>
      </c>
      <c r="G348" s="4">
        <v>181220</v>
      </c>
      <c r="J348" s="10" t="s">
        <v>26</v>
      </c>
    </row>
    <row r="349" spans="1:10" x14ac:dyDescent="0.25">
      <c r="B349" t="s">
        <v>46</v>
      </c>
      <c r="C349" t="s">
        <v>25</v>
      </c>
      <c r="D349" t="s">
        <v>47</v>
      </c>
      <c r="E349" s="31">
        <v>44183</v>
      </c>
      <c r="F349" s="4">
        <v>4386885</v>
      </c>
      <c r="G349" s="4">
        <v>181820</v>
      </c>
      <c r="I349" s="33" t="s">
        <v>12</v>
      </c>
      <c r="J349" s="5" t="s">
        <v>20</v>
      </c>
    </row>
    <row r="350" spans="1:10" x14ac:dyDescent="0.25">
      <c r="C350" t="s">
        <v>19</v>
      </c>
      <c r="D350" t="s">
        <v>48</v>
      </c>
      <c r="E350" s="31">
        <v>44183</v>
      </c>
      <c r="F350" s="4">
        <v>24480000</v>
      </c>
      <c r="G350" s="4">
        <v>181920</v>
      </c>
      <c r="I350" s="10" t="s">
        <v>49</v>
      </c>
      <c r="J350" s="10" t="s">
        <v>16</v>
      </c>
    </row>
    <row r="351" spans="1:10" x14ac:dyDescent="0.25">
      <c r="A351">
        <v>392</v>
      </c>
      <c r="C351" t="s">
        <v>32</v>
      </c>
      <c r="D351" t="s">
        <v>50</v>
      </c>
      <c r="E351" s="31">
        <v>44183</v>
      </c>
      <c r="F351" s="4">
        <v>15435166.51</v>
      </c>
      <c r="G351" s="4" t="s">
        <v>51</v>
      </c>
      <c r="I351" s="32"/>
      <c r="J351" s="10" t="s">
        <v>15</v>
      </c>
    </row>
    <row r="352" spans="1:10" x14ac:dyDescent="0.25">
      <c r="A352">
        <v>393</v>
      </c>
      <c r="C352" t="s">
        <v>30</v>
      </c>
      <c r="D352">
        <v>9</v>
      </c>
      <c r="E352" s="31">
        <v>44183</v>
      </c>
      <c r="G352" s="4">
        <v>182220</v>
      </c>
      <c r="I352" s="32"/>
    </row>
    <row r="353" spans="1:10" x14ac:dyDescent="0.25">
      <c r="A353">
        <v>394</v>
      </c>
      <c r="C353" t="s">
        <v>31</v>
      </c>
      <c r="D353">
        <v>9</v>
      </c>
      <c r="E353" s="31">
        <v>44183</v>
      </c>
      <c r="F353" s="4">
        <v>2777500</v>
      </c>
      <c r="G353" s="4">
        <v>182320</v>
      </c>
      <c r="I353" s="32"/>
    </row>
    <row r="354" spans="1:10" ht="30" x14ac:dyDescent="0.25">
      <c r="B354" t="s">
        <v>52</v>
      </c>
      <c r="C354" t="s">
        <v>53</v>
      </c>
      <c r="D354" s="34" t="s">
        <v>55</v>
      </c>
      <c r="J354" s="10" t="s">
        <v>54</v>
      </c>
    </row>
    <row r="355" spans="1:10" x14ac:dyDescent="0.25">
      <c r="A355">
        <v>395</v>
      </c>
    </row>
    <row r="359" spans="1:10" x14ac:dyDescent="0.25">
      <c r="A359">
        <v>395.914285714286</v>
      </c>
    </row>
    <row r="360" spans="1:10" x14ac:dyDescent="0.25">
      <c r="A360">
        <v>396.65714285714301</v>
      </c>
    </row>
    <row r="361" spans="1:10" x14ac:dyDescent="0.25">
      <c r="A361">
        <v>397.4</v>
      </c>
    </row>
    <row r="362" spans="1:10" x14ac:dyDescent="0.25">
      <c r="A362">
        <v>398.142857142857</v>
      </c>
    </row>
    <row r="363" spans="1:10" x14ac:dyDescent="0.25">
      <c r="A363">
        <v>398.88571428571402</v>
      </c>
    </row>
    <row r="367" spans="1:10" x14ac:dyDescent="0.25">
      <c r="A367">
        <v>399.62857142857098</v>
      </c>
    </row>
    <row r="368" spans="1:10" ht="19.5" customHeight="1" x14ac:dyDescent="0.25">
      <c r="A368">
        <v>400.37142857142902</v>
      </c>
      <c r="D368" t="s">
        <v>62</v>
      </c>
      <c r="E368" s="35">
        <v>44189</v>
      </c>
      <c r="F368" s="4">
        <v>1862007</v>
      </c>
      <c r="G368" s="4">
        <v>201820</v>
      </c>
    </row>
    <row r="369" spans="1:10" ht="33" customHeight="1" x14ac:dyDescent="0.25">
      <c r="A369">
        <v>400.37142857142902</v>
      </c>
      <c r="D369" t="s">
        <v>63</v>
      </c>
      <c r="E369" s="35">
        <v>44189</v>
      </c>
      <c r="F369" s="4">
        <v>36207427.600000001</v>
      </c>
      <c r="G369" s="4">
        <v>201920</v>
      </c>
      <c r="I369" s="10" t="s">
        <v>49</v>
      </c>
    </row>
    <row r="370" spans="1:10" x14ac:dyDescent="0.25">
      <c r="A370">
        <v>401.11428571428598</v>
      </c>
      <c r="D370" t="s">
        <v>59</v>
      </c>
      <c r="E370" s="35">
        <v>44189</v>
      </c>
      <c r="F370" s="4">
        <v>7149650.5300000003</v>
      </c>
      <c r="G370" s="4">
        <v>202020</v>
      </c>
      <c r="J370" s="10" t="s">
        <v>60</v>
      </c>
    </row>
    <row r="371" spans="1:10" x14ac:dyDescent="0.25">
      <c r="A371">
        <v>401.11428571428598</v>
      </c>
      <c r="D371" t="s">
        <v>61</v>
      </c>
      <c r="E371" s="35">
        <v>44189</v>
      </c>
      <c r="F371" s="4">
        <v>1010564.67</v>
      </c>
      <c r="G371" s="4">
        <v>202120</v>
      </c>
      <c r="I371" s="10" t="s">
        <v>49</v>
      </c>
      <c r="J371" s="10" t="s">
        <v>28</v>
      </c>
    </row>
    <row r="372" spans="1:10" x14ac:dyDescent="0.25">
      <c r="A372">
        <v>401.857142857143</v>
      </c>
      <c r="B372" t="s">
        <v>56</v>
      </c>
      <c r="C372" t="s">
        <v>57</v>
      </c>
      <c r="D372" t="s">
        <v>58</v>
      </c>
      <c r="E372" s="35">
        <v>44189</v>
      </c>
      <c r="F372" s="4">
        <v>29429736</v>
      </c>
      <c r="G372" s="4">
        <v>202220</v>
      </c>
      <c r="I372" s="10" t="s">
        <v>49</v>
      </c>
      <c r="J372" s="10" t="s">
        <v>16</v>
      </c>
    </row>
    <row r="373" spans="1:10" x14ac:dyDescent="0.25">
      <c r="A373">
        <v>402.6</v>
      </c>
      <c r="B373" t="s">
        <v>64</v>
      </c>
      <c r="C373" t="s">
        <v>65</v>
      </c>
      <c r="D373" t="s">
        <v>66</v>
      </c>
      <c r="E373" s="35">
        <v>44190</v>
      </c>
      <c r="F373" s="4">
        <v>100500000</v>
      </c>
      <c r="G373" s="4">
        <v>209120</v>
      </c>
      <c r="J373" s="10" t="s">
        <v>16</v>
      </c>
    </row>
    <row r="374" spans="1:10" ht="20.25" customHeight="1" x14ac:dyDescent="0.25">
      <c r="A374">
        <v>403.34285714285699</v>
      </c>
      <c r="B374" t="s">
        <v>67</v>
      </c>
      <c r="C374" t="s">
        <v>68</v>
      </c>
      <c r="D374" t="s">
        <v>69</v>
      </c>
      <c r="E374" s="35">
        <v>44190</v>
      </c>
      <c r="F374" s="4">
        <v>163378624.19999999</v>
      </c>
      <c r="G374" s="4">
        <v>209220</v>
      </c>
      <c r="J374" s="10" t="s">
        <v>70</v>
      </c>
    </row>
    <row r="375" spans="1:10" x14ac:dyDescent="0.25">
      <c r="A375">
        <v>404.085714285714</v>
      </c>
      <c r="B375" t="s">
        <v>67</v>
      </c>
      <c r="C375" t="s">
        <v>68</v>
      </c>
      <c r="D375" t="s">
        <v>71</v>
      </c>
      <c r="E375" s="35">
        <v>44190</v>
      </c>
      <c r="F375" s="4">
        <v>12000000</v>
      </c>
      <c r="G375" s="4">
        <v>209320</v>
      </c>
      <c r="J375" s="10" t="s">
        <v>72</v>
      </c>
    </row>
    <row r="376" spans="1:10" ht="30" x14ac:dyDescent="0.25">
      <c r="A376">
        <v>404.82857142857102</v>
      </c>
      <c r="B376" s="5" t="s">
        <v>73</v>
      </c>
      <c r="C376" s="5" t="s">
        <v>18</v>
      </c>
      <c r="D376" s="26">
        <v>1</v>
      </c>
      <c r="E376" s="35">
        <v>44190</v>
      </c>
      <c r="F376" s="17">
        <v>1902641.84</v>
      </c>
      <c r="G376" s="6">
        <v>209420</v>
      </c>
      <c r="H376" s="5"/>
      <c r="I376" s="5" t="s">
        <v>12</v>
      </c>
      <c r="J376" s="5" t="s">
        <v>21</v>
      </c>
    </row>
    <row r="377" spans="1:10" x14ac:dyDescent="0.25">
      <c r="A377">
        <v>405.57142857142799</v>
      </c>
      <c r="D377" t="s">
        <v>77</v>
      </c>
      <c r="E377" s="35">
        <v>44190</v>
      </c>
      <c r="F377" s="17">
        <v>62395310</v>
      </c>
      <c r="G377" s="4" t="s">
        <v>74</v>
      </c>
      <c r="I377" s="10" t="s">
        <v>49</v>
      </c>
      <c r="J377" s="10" t="s">
        <v>75</v>
      </c>
    </row>
    <row r="378" spans="1:10" x14ac:dyDescent="0.25">
      <c r="A378">
        <v>406.31428571428501</v>
      </c>
      <c r="D378" t="s">
        <v>76</v>
      </c>
      <c r="E378" s="35">
        <v>44190</v>
      </c>
      <c r="F378" s="4">
        <v>164220000</v>
      </c>
      <c r="G378" s="4">
        <v>212120</v>
      </c>
      <c r="J378" s="10" t="s">
        <v>16</v>
      </c>
    </row>
    <row r="379" spans="1:10" x14ac:dyDescent="0.25">
      <c r="A379">
        <v>407.05714285714203</v>
      </c>
    </row>
    <row r="392" spans="1:6" x14ac:dyDescent="0.25">
      <c r="A392" s="27"/>
    </row>
    <row r="393" spans="1:6" x14ac:dyDescent="0.25">
      <c r="F393" s="4">
        <f>SUBTOTAL(9,F2:F392)</f>
        <v>1081634092.4400001</v>
      </c>
    </row>
  </sheetData>
  <phoneticPr fontId="2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L36"/>
  <sheetViews>
    <sheetView tabSelected="1" zoomScaleNormal="100" workbookViewId="0">
      <pane ySplit="1" topLeftCell="A2" activePane="bottomLeft" state="frozen"/>
      <selection activeCell="F55" sqref="F55"/>
      <selection pane="bottomLeft" activeCell="A13" sqref="A13"/>
    </sheetView>
  </sheetViews>
  <sheetFormatPr baseColWidth="10" defaultColWidth="8.85546875" defaultRowHeight="15" x14ac:dyDescent="0.25"/>
  <cols>
    <col min="1" max="1" width="8.140625" customWidth="1"/>
    <col min="2" max="2" width="18.140625" customWidth="1"/>
    <col min="3" max="3" width="53.42578125" bestFit="1" customWidth="1"/>
    <col min="4" max="4" width="33.85546875" bestFit="1" customWidth="1"/>
    <col min="5" max="5" width="15.5703125" bestFit="1" customWidth="1"/>
    <col min="6" max="6" width="21.42578125" style="16" customWidth="1"/>
    <col min="7" max="7" width="21.42578125" style="4" customWidth="1"/>
    <col min="8" max="8" width="10.7109375" customWidth="1"/>
    <col min="9" max="10" width="15.7109375" customWidth="1"/>
    <col min="11" max="11" width="16.28515625" customWidth="1"/>
    <col min="12" max="12" width="55.85546875" customWidth="1"/>
    <col min="13" max="13" width="16.7109375" customWidth="1"/>
    <col min="14" max="14" width="15.42578125" customWidth="1"/>
    <col min="15" max="15" width="18.5703125" customWidth="1"/>
    <col min="16" max="16" width="21.140625" customWidth="1"/>
  </cols>
  <sheetData>
    <row r="1" spans="1:12" ht="30" x14ac:dyDescent="0.25">
      <c r="A1" s="1" t="s">
        <v>0</v>
      </c>
      <c r="B1" s="1" t="s">
        <v>3</v>
      </c>
      <c r="C1" s="1" t="s">
        <v>1</v>
      </c>
      <c r="D1" s="1" t="s">
        <v>10</v>
      </c>
      <c r="E1" s="1" t="s">
        <v>5</v>
      </c>
      <c r="F1" s="15" t="s">
        <v>6</v>
      </c>
      <c r="G1" s="3" t="s">
        <v>7</v>
      </c>
      <c r="H1" s="9" t="s">
        <v>4</v>
      </c>
      <c r="I1" s="8" t="s">
        <v>8</v>
      </c>
      <c r="J1" s="8" t="s">
        <v>11</v>
      </c>
      <c r="K1" s="8" t="s">
        <v>9</v>
      </c>
      <c r="L1" s="8" t="s">
        <v>27</v>
      </c>
    </row>
    <row r="2" spans="1:12" ht="33" customHeight="1" x14ac:dyDescent="0.25">
      <c r="A2" s="38">
        <v>24</v>
      </c>
      <c r="B2" s="5" t="s">
        <v>117</v>
      </c>
      <c r="C2" s="5" t="s">
        <v>118</v>
      </c>
      <c r="D2" s="39" t="s">
        <v>171</v>
      </c>
      <c r="E2" s="23">
        <v>44336</v>
      </c>
      <c r="F2" s="19">
        <v>374333.37</v>
      </c>
      <c r="G2" s="25">
        <v>48021</v>
      </c>
      <c r="H2" s="5">
        <v>355833</v>
      </c>
      <c r="I2" s="5" t="s">
        <v>12</v>
      </c>
      <c r="J2" s="24" t="s">
        <v>87</v>
      </c>
      <c r="K2" s="36" t="s">
        <v>128</v>
      </c>
      <c r="L2" s="5"/>
    </row>
    <row r="3" spans="1:12" ht="33" customHeight="1" x14ac:dyDescent="0.25">
      <c r="A3" s="38">
        <v>24</v>
      </c>
      <c r="B3" s="5" t="s">
        <v>117</v>
      </c>
      <c r="C3" s="5" t="s">
        <v>118</v>
      </c>
      <c r="D3" s="39" t="s">
        <v>172</v>
      </c>
      <c r="E3" s="23">
        <v>44336</v>
      </c>
      <c r="F3" s="19">
        <v>458633297.31</v>
      </c>
      <c r="G3" s="25" t="s">
        <v>173</v>
      </c>
      <c r="H3" s="5">
        <v>355833</v>
      </c>
      <c r="I3" s="5" t="s">
        <v>14</v>
      </c>
      <c r="J3" s="24" t="s">
        <v>175</v>
      </c>
      <c r="K3" s="36" t="s">
        <v>128</v>
      </c>
      <c r="L3" s="5"/>
    </row>
    <row r="4" spans="1:12" ht="35.25" customHeight="1" x14ac:dyDescent="0.25">
      <c r="A4" s="38">
        <v>25</v>
      </c>
      <c r="B4" s="5" t="s">
        <v>127</v>
      </c>
      <c r="C4" s="5" t="s">
        <v>180</v>
      </c>
      <c r="D4" s="39" t="s">
        <v>182</v>
      </c>
      <c r="E4" s="23">
        <v>44337</v>
      </c>
      <c r="F4" s="19">
        <v>1840000</v>
      </c>
      <c r="G4" s="25">
        <v>48821</v>
      </c>
      <c r="H4" s="5">
        <v>378555</v>
      </c>
      <c r="I4" s="5" t="s">
        <v>14</v>
      </c>
      <c r="J4" s="5" t="s">
        <v>122</v>
      </c>
      <c r="K4" s="36" t="s">
        <v>128</v>
      </c>
      <c r="L4" s="5"/>
    </row>
    <row r="5" spans="1:12" ht="33" customHeight="1" x14ac:dyDescent="0.25">
      <c r="A5" s="38">
        <v>25</v>
      </c>
      <c r="B5" s="5" t="s">
        <v>127</v>
      </c>
      <c r="C5" s="5" t="s">
        <v>180</v>
      </c>
      <c r="D5" s="39" t="s">
        <v>181</v>
      </c>
      <c r="E5" s="23">
        <v>44337</v>
      </c>
      <c r="F5" s="19">
        <v>39452000</v>
      </c>
      <c r="G5" s="25" t="s">
        <v>183</v>
      </c>
      <c r="H5" s="5">
        <v>378555</v>
      </c>
      <c r="I5" s="5" t="s">
        <v>12</v>
      </c>
      <c r="J5" s="5" t="s">
        <v>184</v>
      </c>
      <c r="K5" s="36" t="s">
        <v>128</v>
      </c>
      <c r="L5" s="5"/>
    </row>
    <row r="6" spans="1:12" ht="24.75" customHeight="1" x14ac:dyDescent="0.25">
      <c r="F6" s="42">
        <f>+SUBTOTAL(9,F2:F5)</f>
        <v>500299630.68000001</v>
      </c>
      <c r="G6"/>
    </row>
    <row r="7" spans="1:12" x14ac:dyDescent="0.25">
      <c r="F7"/>
      <c r="G7"/>
    </row>
    <row r="8" spans="1:12" x14ac:dyDescent="0.25">
      <c r="F8"/>
      <c r="G8"/>
    </row>
    <row r="9" spans="1:12" x14ac:dyDescent="0.25">
      <c r="F9"/>
      <c r="G9"/>
    </row>
    <row r="10" spans="1:12" x14ac:dyDescent="0.25">
      <c r="F10"/>
      <c r="G10"/>
    </row>
    <row r="11" spans="1:12" x14ac:dyDescent="0.25">
      <c r="F11"/>
      <c r="G11"/>
    </row>
    <row r="12" spans="1:12" x14ac:dyDescent="0.25">
      <c r="F12"/>
      <c r="G12"/>
    </row>
    <row r="13" spans="1:12" x14ac:dyDescent="0.25">
      <c r="F13"/>
      <c r="G13"/>
    </row>
    <row r="14" spans="1:12" x14ac:dyDescent="0.25">
      <c r="F14"/>
      <c r="G14"/>
    </row>
    <row r="15" spans="1:12" x14ac:dyDescent="0.25">
      <c r="F15"/>
      <c r="G15"/>
    </row>
    <row r="16" spans="1:12" x14ac:dyDescent="0.25">
      <c r="F16"/>
      <c r="G16"/>
    </row>
    <row r="17" spans="6:7" x14ac:dyDescent="0.25">
      <c r="F17"/>
      <c r="G17"/>
    </row>
    <row r="18" spans="6:7" x14ac:dyDescent="0.25">
      <c r="F18"/>
      <c r="G18"/>
    </row>
    <row r="19" spans="6:7" x14ac:dyDescent="0.25">
      <c r="F19"/>
      <c r="G19"/>
    </row>
    <row r="20" spans="6:7" x14ac:dyDescent="0.25">
      <c r="F20"/>
      <c r="G20"/>
    </row>
    <row r="21" spans="6:7" x14ac:dyDescent="0.25">
      <c r="F21"/>
      <c r="G21"/>
    </row>
    <row r="22" spans="6:7" x14ac:dyDescent="0.25">
      <c r="F22"/>
      <c r="G22"/>
    </row>
    <row r="23" spans="6:7" x14ac:dyDescent="0.25">
      <c r="F23"/>
      <c r="G23"/>
    </row>
    <row r="24" spans="6:7" x14ac:dyDescent="0.25">
      <c r="F24"/>
      <c r="G24"/>
    </row>
    <row r="25" spans="6:7" x14ac:dyDescent="0.25">
      <c r="F25"/>
      <c r="G25"/>
    </row>
    <row r="26" spans="6:7" x14ac:dyDescent="0.25">
      <c r="F26"/>
      <c r="G26"/>
    </row>
    <row r="27" spans="6:7" x14ac:dyDescent="0.25">
      <c r="F27"/>
      <c r="G27"/>
    </row>
    <row r="28" spans="6:7" x14ac:dyDescent="0.25">
      <c r="F28"/>
      <c r="G28"/>
    </row>
    <row r="29" spans="6:7" x14ac:dyDescent="0.25">
      <c r="F29"/>
      <c r="G29"/>
    </row>
    <row r="30" spans="6:7" x14ac:dyDescent="0.25">
      <c r="F30"/>
      <c r="G30"/>
    </row>
    <row r="31" spans="6:7" x14ac:dyDescent="0.25">
      <c r="F31"/>
      <c r="G31"/>
    </row>
    <row r="32" spans="6:7" x14ac:dyDescent="0.25">
      <c r="F32"/>
      <c r="G32"/>
    </row>
    <row r="33" spans="6:7" x14ac:dyDescent="0.25">
      <c r="F33"/>
      <c r="G33"/>
    </row>
    <row r="34" spans="6:7" x14ac:dyDescent="0.25">
      <c r="F34"/>
      <c r="G34"/>
    </row>
    <row r="35" spans="6:7" x14ac:dyDescent="0.25">
      <c r="F35"/>
      <c r="G35"/>
    </row>
    <row r="36" spans="6:7" x14ac:dyDescent="0.25">
      <c r="F36"/>
      <c r="G36"/>
    </row>
  </sheetData>
  <phoneticPr fontId="20" type="noConversion"/>
  <pageMargins left="0.7" right="0.7" top="0.75" bottom="0.75" header="0.3" footer="0.3"/>
  <pageSetup paperSize="121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REC 10 y 16</vt:lpstr>
      <vt:lpstr>BIESO REC 16</vt:lpstr>
      <vt:lpstr>RESERVA PRESUPUESTAL X PAC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2021-06-01T15:47:50Z</dcterms:modified>
</cp:coreProperties>
</file>